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N:\#HOHEITLICH\Brustzentren\Fallzahlen- und Kennzahlenbogen\2026\"/>
    </mc:Choice>
  </mc:AlternateContent>
  <xr:revisionPtr revIDLastSave="0" documentId="13_ncr:1_{21CEB50A-B399-448F-9B7A-A5E2CEB2B0F3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Anleitung" sheetId="3" r:id="rId1"/>
    <sheet name="Zahlenmeldungen" sheetId="6" r:id="rId2"/>
    <sheet name="Kennzahlenbogen Brus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6" l="1"/>
  <c r="L13" i="6"/>
  <c r="K13" i="6"/>
  <c r="J51" i="1"/>
  <c r="J53" i="1"/>
  <c r="J55" i="1"/>
  <c r="J49" i="1" l="1"/>
  <c r="J3" i="1"/>
  <c r="J5" i="1"/>
  <c r="N3" i="1"/>
  <c r="N5" i="1" s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N27" i="1" s="1"/>
  <c r="N29" i="1" s="1"/>
  <c r="N31" i="1" s="1"/>
  <c r="N33" i="1" s="1"/>
  <c r="N35" i="1" s="1"/>
  <c r="N37" i="1" s="1"/>
  <c r="N39" i="1" s="1"/>
  <c r="N41" i="1" s="1"/>
  <c r="N43" i="1" s="1"/>
  <c r="N45" i="1" s="1"/>
  <c r="N47" i="1" s="1"/>
  <c r="N49" i="1" s="1"/>
  <c r="M3" i="1"/>
  <c r="M5" i="1" s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M27" i="1" s="1"/>
  <c r="M29" i="1" s="1"/>
  <c r="M31" i="1" s="1"/>
  <c r="M33" i="1" s="1"/>
  <c r="M35" i="1" s="1"/>
  <c r="M37" i="1" s="1"/>
  <c r="M39" i="1" s="1"/>
  <c r="M41" i="1" s="1"/>
  <c r="M43" i="1" s="1"/>
  <c r="M45" i="1" s="1"/>
  <c r="M47" i="1" s="1"/>
  <c r="M49" i="1" s="1"/>
  <c r="D13" i="6"/>
  <c r="C13" i="6"/>
  <c r="M51" i="1" l="1"/>
  <c r="M53" i="1" s="1"/>
  <c r="M55" i="1" s="1"/>
  <c r="N51" i="1"/>
  <c r="N53" i="1" s="1"/>
  <c r="N55" i="1" s="1"/>
  <c r="J13" i="6"/>
  <c r="P14" i="6" l="1"/>
  <c r="O14" i="6"/>
  <c r="N13" i="6"/>
  <c r="I13" i="6"/>
  <c r="H13" i="6"/>
  <c r="G13" i="6"/>
  <c r="F13" i="6"/>
  <c r="E13" i="6"/>
  <c r="O8" i="6"/>
  <c r="J41" i="1" l="1"/>
  <c r="J29" i="1"/>
  <c r="J47" i="1" l="1"/>
  <c r="J45" i="1"/>
  <c r="J39" i="1"/>
  <c r="J37" i="1"/>
  <c r="J35" i="1"/>
  <c r="J33" i="1"/>
  <c r="J31" i="1"/>
  <c r="J25" i="1"/>
  <c r="J15" i="1"/>
  <c r="J21" i="1"/>
  <c r="J17" i="1"/>
  <c r="J23" i="1"/>
  <c r="J13" i="1"/>
  <c r="J7" i="1"/>
  <c r="J9" i="1"/>
  <c r="J11" i="1"/>
  <c r="J43" i="1" l="1"/>
  <c r="J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Gilles, Andrea [ÄKWL]</author>
    <author>Bücker-Nott, Hans-Joachim [ÄKWL]</author>
    <author>Mumme, Teresa [ÄKWL]</author>
  </authors>
  <commentList>
    <comment ref="A11" authorId="0" shapeId="0" xr:uid="{363AFD6C-B743-4A71-A39B-3FB30BBFEF55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1" authorId="0" shapeId="0" xr:uid="{FEA59246-E549-4EB2-99AD-3E99F761B7ED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D11" authorId="0" shapeId="0" xr:uid="{21E5E17F-9DF6-4358-97ED-32889BDAF42D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1" authorId="0" shapeId="0" xr:uid="{D0AC3B3C-27AC-481F-BE0A-06C609419ACF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F11" authorId="0" shapeId="0" xr:uid="{74902BC4-2FF1-4A0D-B8ED-BDAF57433AB1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G11" authorId="0" shapeId="0" xr:uid="{97F8DC33-FC43-4DB8-B000-4E34F29C5F54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H11" authorId="0" shapeId="0" xr:uid="{391A376E-DD41-4EDE-ADD3-7BCDDC5BBF0F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I11" authorId="0" shapeId="0" xr:uid="{17C69029-65BB-4F5D-B627-ACCEC70DAB0E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J11" authorId="0" shapeId="0" xr:uid="{10F23B52-CF2C-4C42-B362-8836BBEA997D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N11" authorId="0" shapeId="0" xr:uid="{5BF1ABB9-C80E-49F9-B736-F20E0C84C027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A12" authorId="1" shapeId="0" xr:uid="{765FF376-6AFC-41F0-9B52-7FC95FF2915A}">
      <text>
        <r>
          <rPr>
            <sz val="9"/>
            <color indexed="81"/>
            <rFont val="Segoe UI"/>
            <family val="2"/>
          </rPr>
          <t xml:space="preserve">Hier werden </t>
        </r>
        <r>
          <rPr>
            <u/>
            <sz val="9"/>
            <color indexed="81"/>
            <rFont val="Segoe UI"/>
            <family val="2"/>
          </rPr>
          <t>nur für Level II-Operateuere</t>
        </r>
        <r>
          <rPr>
            <sz val="9"/>
            <color indexed="81"/>
            <rFont val="Segoe UI"/>
            <family val="2"/>
          </rPr>
          <t xml:space="preserve"> großes rekonstruktive Mamma-Eingriffe erfasst
</t>
        </r>
      </text>
    </comment>
    <comment ref="C13" authorId="1" shapeId="0" xr:uid="{D553787B-DB39-47A5-B8C7-36EF1FCB59C0}">
      <text>
        <r>
          <rPr>
            <sz val="9"/>
            <color indexed="81"/>
            <rFont val="Segoe UI"/>
            <family val="2"/>
          </rPr>
          <t xml:space="preserve">Summe anzurechnender Eingriffe
</t>
        </r>
      </text>
    </comment>
    <comment ref="D13" authorId="1" shapeId="0" xr:uid="{E1384F26-52D4-4C42-B8AB-886ED8D9807C}">
      <text>
        <r>
          <rPr>
            <b/>
            <sz val="9"/>
            <color indexed="81"/>
            <rFont val="Segoe UI"/>
            <family val="2"/>
          </rPr>
          <t>Summe anzurechnender Eingriffe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4" authorId="1" shapeId="0" xr:uid="{64F45FD7-783D-425F-B394-416832622523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</text>
    </comment>
    <comment ref="D14" authorId="2" shapeId="0" xr:uid="{DC8A57C2-8245-4731-8071-BBB7D1C8A8F0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4" authorId="2" shapeId="0" xr:uid="{5F2C1FA3-C631-46AC-B340-710ADE52EF94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4" authorId="2" shapeId="0" xr:uid="{73FCA554-0393-4B1D-936A-2DF8B5ABBD1A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4" authorId="2" shapeId="0" xr:uid="{67CC974A-56FC-46EE-9537-E0608A4AB777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4" authorId="2" shapeId="0" xr:uid="{7308137C-FA88-489F-9DF9-EE66A9C153AA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</text>
    </comment>
    <comment ref="I14" authorId="2" shapeId="0" xr:uid="{A7EE63A6-ACD3-48A9-B6E9-A16F7E3AA9A5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</text>
    </comment>
    <comment ref="J14" authorId="2" shapeId="0" xr:uid="{5797FC23-8284-4373-B49F-597F11E4775F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14" authorId="2" shapeId="0" xr:uid="{B9A912B5-BDA5-4E7D-88C7-52AD9B9DFDF0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5" authorId="0" shapeId="0" xr:uid="{5051FA24-EE01-48B7-B08F-50C6FCDAD30B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D15" authorId="0" shapeId="0" xr:uid="{88F76642-9E50-4D52-AB7C-5091577C82CC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E15" authorId="0" shapeId="0" xr:uid="{586B601A-38C5-40AD-80D6-B514BBE6BF08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F15" authorId="0" shapeId="0" xr:uid="{F5613E89-B462-4666-8873-893039DF5082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erfasstt</t>
        </r>
      </text>
    </comment>
    <comment ref="G15" authorId="0" shapeId="0" xr:uid="{43B43429-77DC-4F18-B483-89B0BD8520F5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H15" authorId="0" shapeId="0" xr:uid="{ED3A4BBA-34FA-4BE6-91CD-D0BFA4457220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5" authorId="0" shapeId="0" xr:uid="{68676067-96B5-459A-9B0C-630B37DF073A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J15" authorId="0" shapeId="0" xr:uid="{4852B455-CAE5-445B-B9FD-1DBD0406771A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erfasstt</t>
        </r>
      </text>
    </comment>
    <comment ref="N15" authorId="0" shapeId="0" xr:uid="{AA010800-2C88-4128-A914-2442547EB2CB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A24" authorId="0" shapeId="0" xr:uid="{41781E27-D3D7-4AD9-B4BC-2ACECE9EBF24}">
      <text>
        <r>
          <rPr>
            <b/>
            <sz val="9"/>
            <color indexed="81"/>
            <rFont val="Segoe UI"/>
            <family val="2"/>
          </rPr>
          <t>Die Zahlen der Pathologie bitte nur auf Brustgewebe beziehen</t>
        </r>
      </text>
    </comment>
    <comment ref="C24" authorId="0" shapeId="0" xr:uid="{EC573F74-690E-411C-8321-18E6C42ABB71}">
      <text>
        <r>
          <rPr>
            <b/>
            <sz val="9"/>
            <color indexed="81"/>
            <rFont val="Segoe UI"/>
            <family val="2"/>
          </rPr>
          <t>Die Zahlen der Pathologie bitte nur auf Brustgewebe beziehen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5" authorId="0" shapeId="0" xr:uid="{AA245FD4-9C4F-4319-8B7D-B375363C6E94}">
      <text>
        <r>
          <rPr>
            <b/>
            <sz val="9"/>
            <color indexed="81"/>
            <rFont val="Segoe UI"/>
            <family val="2"/>
          </rPr>
          <t>Die Zahlen der Pathologie bitte nur auf Brustgewebe beziehen</t>
        </r>
      </text>
    </comment>
    <comment ref="C25" authorId="0" shapeId="0" xr:uid="{D3469E4A-C7C4-43B5-AB46-70ECD278EAE7}">
      <text>
        <r>
          <rPr>
            <b/>
            <sz val="9"/>
            <color indexed="81"/>
            <rFont val="Segoe UI"/>
            <family val="2"/>
          </rPr>
          <t>Die Zahlen der Pathologie bitte nur auf Brustgewebe beziehen</t>
        </r>
      </text>
    </comment>
  </commentList>
</comments>
</file>

<file path=xl/sharedStrings.xml><?xml version="1.0" encoding="utf-8"?>
<sst xmlns="http://schemas.openxmlformats.org/spreadsheetml/2006/main" count="281" uniqueCount="212">
  <si>
    <t>Ziel</t>
  </si>
  <si>
    <t>Zähler</t>
  </si>
  <si>
    <t>Nenner</t>
  </si>
  <si>
    <t>Referenzbereich</t>
  </si>
  <si>
    <t>Ist-Wert</t>
  </si>
  <si>
    <t>nicht definiert</t>
  </si>
  <si>
    <t>Selten postoperative Wundinfekte</t>
  </si>
  <si>
    <t>&lt; 5 %</t>
  </si>
  <si>
    <t>Anteil Pat. mit Wartezeit &lt; 30 min
an allen Pat. in Sprechstunde (4
Wochen auswerten)</t>
  </si>
  <si>
    <t>Selten postoperative Wundinfekte
nach Eingriff in der eigenen
Abteilung</t>
  </si>
  <si>
    <t>Es ist der Nachweis einer Meldung
ans LKRG zu führen.</t>
  </si>
  <si>
    <t>Operierte Primärfälle</t>
  </si>
  <si>
    <t>Plausibilität unklar</t>
  </si>
  <si>
    <t>Stellungnahme</t>
  </si>
  <si>
    <t>eingeleitete Maßnahme</t>
  </si>
  <si>
    <t>Postoperative Fallbesprechung</t>
  </si>
  <si>
    <t>Primärfälle des Nenners,
die in der postoperativen
Tumorkonferenz vorge-
stellt werden</t>
  </si>
  <si>
    <t>prätherapeutische Fallbesprechung</t>
  </si>
  <si>
    <t>Strahlentherapie nach BET bei DCIS</t>
  </si>
  <si>
    <t>adäquate Rate an Bestrahlungen von
Primärfällen mit DCIS und BET</t>
  </si>
  <si>
    <t>Primärfälle mit DCIS und BET</t>
  </si>
  <si>
    <t>Primärfälle des Nenners, bei denen
eine Chemotherapie empfohlen wurde</t>
  </si>
  <si>
    <t>Primärfälle mit invasivem Mamma-
karzinom mit Rez. pos. und nodal-
positivem Befund
(ohne primär M1 Pat.)</t>
  </si>
  <si>
    <t>Endokrine Therapie bei steroidrez. 
positivem Befund</t>
  </si>
  <si>
    <t>≥ 80%</t>
  </si>
  <si>
    <t>≥ 95%</t>
  </si>
  <si>
    <t>Beratung Sozialdienst</t>
  </si>
  <si>
    <t>Möglichst häufig Beratung durch
Sozialdienst</t>
  </si>
  <si>
    <t>Brusterhaltendes
Vorgehen bei pT1</t>
  </si>
  <si>
    <t>70-90% BET bei Primärfällen mit pT1</t>
  </si>
  <si>
    <t>Primärfälle des Nenners mit BET
(endgültiger Operationszustand)</t>
  </si>
  <si>
    <t>Mastektomien</t>
  </si>
  <si>
    <t>Mastektomie</t>
  </si>
  <si>
    <t>LK-Entfernung bei DCIS</t>
  </si>
  <si>
    <t>Primärfälle des Nenners mit axillärer
Lymphknotenentnahme
(primäre Axilladissektion oder
Sentinel-Lymphknoten-Entfernung
(SNB))</t>
  </si>
  <si>
    <t>≤ 5%</t>
  </si>
  <si>
    <t>Primärfälle des Nenners, bei denen
der Nodalstatus bestimmt wurde</t>
  </si>
  <si>
    <t>Möglichst häufig alleinige Sentinel-
Lymphknoten-Entfernung (SNB) bei
pN0</t>
  </si>
  <si>
    <t>Einschleusung von möglichst vielen Patienten in Studien</t>
  </si>
  <si>
    <t>Prätherapeutische histologische Sicherung</t>
  </si>
  <si>
    <t>Möglichst häufig prätherapeutische histologische Sicherung</t>
  </si>
  <si>
    <t>Operierte Primärfälle mit pT1 
(inkl. (y)pT1)</t>
  </si>
  <si>
    <t>Primärfälle des Nenners mit Mastektomien
(endgültiger Operationszustand)</t>
  </si>
  <si>
    <t>Bestimmung Nodalstatus bei invasivem Mammakarzinom</t>
  </si>
  <si>
    <t>Operierte Primärfälle mit invasivem
Mammakarzinom (ohne primär M1)</t>
  </si>
  <si>
    <t>Primärfälle des Nenners mit alleiniger
Sentinel-Lymphknoten-Entfernung (SNB)</t>
  </si>
  <si>
    <t>Operationen des Nenners mit intra-
operativem Präparatröntgen oder mit
intraoperativer Präparatsonographie</t>
  </si>
  <si>
    <t>Operationen mit präoperativer Draht-
markierung gesteuert durch Mammo-
graphie oder Sonographie</t>
  </si>
  <si>
    <t>Therapie der axillären Lymphabflussgebiete bei pN1mi</t>
  </si>
  <si>
    <t>Möglichst selten Therapie der axillären Lymphabflussgebiete bei
Mikrometastasierung</t>
  </si>
  <si>
    <t>Primärfälle des Nenners mit Therapie
(Axilladissektion oder Radiatio) der axillären Lymphabflussgebiete</t>
  </si>
  <si>
    <t>Nr.</t>
  </si>
  <si>
    <t>Zähler:</t>
  </si>
  <si>
    <t>Nenner:</t>
  </si>
  <si>
    <t>Primärfälle des Nenners, bei denen eine endokrine Therapie empfohlen wurde</t>
  </si>
  <si>
    <t>Primärfälle mit invasivem Mammakarzinom mit steroidrez. positivem Befund
(ohne primär M1 Pat.)</t>
  </si>
  <si>
    <t>Anzahl der an das LKRG gemeldete Neuerkrankungen</t>
  </si>
  <si>
    <t>Diagnostizierte Primärfälle</t>
  </si>
  <si>
    <t>&lt; 5%</t>
  </si>
  <si>
    <t>&lt; 50%</t>
  </si>
  <si>
    <t>Standort:</t>
  </si>
  <si>
    <t>Erhebungsjahr:</t>
  </si>
  <si>
    <t>Brustzentrum:</t>
  </si>
  <si>
    <t xml:space="preserve">Selten Revisions-Operationen
</t>
  </si>
  <si>
    <t>Fallbesprechung bei Lokalrezidiv/
Metastasen</t>
  </si>
  <si>
    <t>Eine hohe Rate an erklärter Teilnahme an der "Patientenbefragung in den Brustzentren NRW".</t>
  </si>
  <si>
    <t>Evaluation der Patientinnen- und
Patientenzufriedenheit durch das "imvr"</t>
  </si>
  <si>
    <t>Vorstellung möglichst vieler Primär-
fälle in der postoperativen Tumor-
konferenz</t>
  </si>
  <si>
    <t>&lt; 5 %</t>
  </si>
  <si>
    <t>&lt; 15% oder &gt; 40%</t>
  </si>
  <si>
    <t>Primärfälle des Nenners mit prätherapeutischer histo-
logischer Diagnosesicherung durch Stanz- oder Vakuumbiopsie</t>
  </si>
  <si>
    <t>Anteil Studienpatienten</t>
  </si>
  <si>
    <t>Immer Meldung des BZ an das 
Landeskrebsregister NRW</t>
  </si>
  <si>
    <t>Primärfälle mit Ersteingriff und Histo-
logie "invasives Mammakarzinom oder DCIS"</t>
  </si>
  <si>
    <t>Bitte beachten Sie Folgendes:</t>
  </si>
  <si>
    <t>Operierte Primärfälle im jährlichen
 Erhebungszeitraum</t>
  </si>
  <si>
    <t>brustzentren@aekwl.de</t>
  </si>
  <si>
    <r>
      <t xml:space="preserve">
Wartezeit auf Termin in der Sprechstunde
</t>
    </r>
    <r>
      <rPr>
        <sz val="10"/>
        <color theme="3" tint="-0.249977111117893"/>
        <rFont val="Arial"/>
        <family val="2"/>
      </rPr>
      <t>(4 Wochen bzw. 2 * 2 Wochen auswerten)</t>
    </r>
    <r>
      <rPr>
        <b/>
        <sz val="11"/>
        <color theme="3" tint="-0.249977111117893"/>
        <rFont val="Arial"/>
        <family val="2"/>
      </rPr>
      <t xml:space="preserve">
 </t>
    </r>
  </si>
  <si>
    <t>Hell- oder dunkelgrau hinterlegte Felder können (und sollen) nicht verändert werden.</t>
  </si>
  <si>
    <t>Prozentsätze werden - wenn nötig - automatisch berechnet.</t>
  </si>
  <si>
    <t>Fallzahl- und Kennzahlenbogen Brust</t>
  </si>
  <si>
    <t>Möglichst häufig Erreichen des R0-Status beim ersten operativen Eingriff bei BET</t>
  </si>
  <si>
    <t>Operierte Primärfälle mit BET und R0</t>
  </si>
  <si>
    <t>&lt; 75 %</t>
  </si>
  <si>
    <t>Anzahl operativer Eingriffe für R0-Resektion bei BET</t>
  </si>
  <si>
    <t xml:space="preserve">Anzahl der Primärfälle mit einem  operativen Eingriff bei BET
</t>
  </si>
  <si>
    <t>Primärfälle DCIS mit abgeschlossener
operativer Therapie und BET</t>
  </si>
  <si>
    <t>Endokrine Therapie bei möglichst vielen steroidrez. pos. Primärfällen</t>
  </si>
  <si>
    <t>≥ 98 %</t>
  </si>
  <si>
    <t>In der Regel ≤ 1 Woche</t>
  </si>
  <si>
    <t>Vorstellung möglichst vieler Primärfälle in der prätherapeutischen Tumorkonferenz</t>
  </si>
  <si>
    <t>Alle  Primärfälle</t>
  </si>
  <si>
    <t>an die bekannte Mailadresse:</t>
  </si>
  <si>
    <t>Primärfälle, die in der 
prätherapeutischen Tumorkonferenz 
vorgestellt werden</t>
  </si>
  <si>
    <t>Adäquate Rate an psychoonkologischer Diagnostik</t>
  </si>
  <si>
    <t>Selten Revisions-Operationen
nach Eingriff in der eigenen
Abteilung</t>
  </si>
  <si>
    <t xml:space="preserve">Psychoonkologische Diagnostik mit einem validierten Screening-Instrument </t>
  </si>
  <si>
    <t>&lt;70% und &gt; 90%</t>
  </si>
  <si>
    <r>
      <t xml:space="preserve">Primärfälle des Nenners, bei denen eine </t>
    </r>
    <r>
      <rPr>
        <sz val="11"/>
        <color theme="3"/>
        <rFont val="Arial"/>
        <family val="2"/>
      </rPr>
      <t xml:space="preserve">HER- 2 gerichtete Therapie über </t>
    </r>
    <r>
      <rPr>
        <sz val="11"/>
        <color theme="3" tint="-0.249977111117893"/>
        <rFont val="Arial"/>
        <family val="2"/>
      </rPr>
      <t>1 Jahr empfohlen wurde</t>
    </r>
  </si>
  <si>
    <r>
      <rPr>
        <sz val="11"/>
        <color theme="3"/>
        <rFont val="Arial"/>
        <family val="2"/>
      </rPr>
      <t>&gt; 7</t>
    </r>
    <r>
      <rPr>
        <sz val="11"/>
        <color theme="3" tint="-0.249977111117893"/>
        <rFont val="Arial"/>
        <family val="2"/>
      </rPr>
      <t xml:space="preserve">0 % </t>
    </r>
  </si>
  <si>
    <r>
      <t xml:space="preserve">≥ </t>
    </r>
    <r>
      <rPr>
        <sz val="11"/>
        <color theme="3"/>
        <rFont val="Arial"/>
        <family val="2"/>
      </rPr>
      <t>95%</t>
    </r>
  </si>
  <si>
    <r>
      <t xml:space="preserve">Primärfälle mit invasivem Mamma- 
karzinom mit HER-2 pos. Befund 
</t>
    </r>
    <r>
      <rPr>
        <sz val="11"/>
        <color theme="3"/>
        <rFont val="Arial"/>
        <family val="2"/>
      </rPr>
      <t xml:space="preserve">≥ cT1c bzw. </t>
    </r>
    <r>
      <rPr>
        <sz val="11"/>
        <color theme="3" tint="-0.249977111117893"/>
        <rFont val="Arial"/>
        <family val="2"/>
      </rPr>
      <t>pT1c
(ohne primär M1 Pat.)</t>
    </r>
  </si>
  <si>
    <r>
      <rPr>
        <sz val="11"/>
        <color theme="3"/>
        <rFont val="Arial"/>
        <family val="2"/>
      </rPr>
      <t>HER- 2 gerichtete</t>
    </r>
    <r>
      <rPr>
        <sz val="11"/>
        <color theme="3" tint="-0.249977111117893"/>
        <rFont val="Arial"/>
        <family val="2"/>
      </rPr>
      <t xml:space="preserve"> Therapie über 1 Jahr bei möglichst vielen HER-2 pos. Primärfällen ≥ pT1c</t>
    </r>
  </si>
  <si>
    <t>Prozesse</t>
  </si>
  <si>
    <t>Ergebnisse des Standortes</t>
  </si>
  <si>
    <r>
      <t xml:space="preserve">operierte </t>
    </r>
    <r>
      <rPr>
        <u/>
        <sz val="10"/>
        <color theme="3" tint="-0.249977111117893"/>
        <rFont val="Arial"/>
        <family val="2"/>
      </rPr>
      <t>Primärkarzinome</t>
    </r>
  </si>
  <si>
    <t>Nur wenn dieses Feld grün ist, sind die Zahlen
plausibel zur Summe der Primär-Ops der Operateure</t>
  </si>
  <si>
    <t xml:space="preserve">
Operateur, Name, Level
</t>
  </si>
  <si>
    <t xml:space="preserve">        Summe aus a) und b)</t>
  </si>
  <si>
    <t>Summe Schulungs-eingriffe</t>
  </si>
  <si>
    <t>Sollzahl Schulungs- eingriffe</t>
  </si>
  <si>
    <t>Anzahl abgehaltener Tumorkonferenzen</t>
  </si>
  <si>
    <t>Kn-Szintigraphien 
(alle Indikationen)</t>
  </si>
  <si>
    <t xml:space="preserve">
Mammografien
</t>
  </si>
  <si>
    <t>Stereotaxien / Vakuumbiopsien</t>
  </si>
  <si>
    <t>Mamma-MRTs</t>
  </si>
  <si>
    <t>sonografische Jet-Biopsien</t>
  </si>
  <si>
    <t>Histologien</t>
  </si>
  <si>
    <t>Schnellschnitte</t>
  </si>
  <si>
    <t>Chemotherapie Zyklen</t>
  </si>
  <si>
    <t>Strahlentherapien</t>
  </si>
  <si>
    <r>
      <t xml:space="preserve">Bitte geben Sie die Anzahl der </t>
    </r>
    <r>
      <rPr>
        <b/>
        <u/>
        <sz val="12"/>
        <color rgb="FFED7D31"/>
        <rFont val="Arial"/>
        <family val="2"/>
      </rPr>
      <t>aktuell</t>
    </r>
    <r>
      <rPr>
        <sz val="12"/>
        <color rgb="FFED7D31"/>
        <rFont val="Arial"/>
        <family val="2"/>
      </rPr>
      <t xml:space="preserve"> besetzten Stellen an ( hier bitte die besetzten Teilzeitstellen in Vollzeitstellen umrechnen).
Bei Stellen, die mit nur einer Person besetzt sind, machen Sie bitte Angaben zur Vertretungsregelung.</t>
    </r>
  </si>
  <si>
    <t>Bereich</t>
  </si>
  <si>
    <t>Angaben des Standortes</t>
  </si>
  <si>
    <r>
      <rPr>
        <b/>
        <sz val="10"/>
        <color theme="1"/>
        <rFont val="Arial"/>
        <family val="2"/>
      </rPr>
      <t>Senologie</t>
    </r>
    <r>
      <rPr>
        <sz val="10"/>
        <color theme="1"/>
        <rFont val="Arial"/>
        <family val="2"/>
      </rPr>
      <t xml:space="preserve">: Ärztinnen/ Ärzte gemäß
E1 Anforderungskatalog </t>
    </r>
  </si>
  <si>
    <r>
      <rPr>
        <b/>
        <sz val="10"/>
        <color theme="1"/>
        <rFont val="Arial"/>
        <family val="2"/>
      </rPr>
      <t>Senologie:</t>
    </r>
    <r>
      <rPr>
        <sz val="10"/>
        <color theme="1"/>
        <rFont val="Arial"/>
        <family val="2"/>
      </rPr>
      <t xml:space="preserve"> Pflegekräfte gemäß 
E1 Anforderungskatalog</t>
    </r>
  </si>
  <si>
    <r>
      <rPr>
        <b/>
        <sz val="10"/>
        <color theme="1"/>
        <rFont val="Arial"/>
        <family val="2"/>
      </rPr>
      <t xml:space="preserve">Onkologie: </t>
    </r>
    <r>
      <rPr>
        <sz val="10"/>
        <color theme="1"/>
        <rFont val="Arial"/>
        <family val="2"/>
      </rPr>
      <t xml:space="preserve">Ärztinnen/ Ärzte gemäß
I1 Anforderungskatalog </t>
    </r>
  </si>
  <si>
    <r>
      <rPr>
        <b/>
        <sz val="10"/>
        <color theme="1"/>
        <rFont val="Arial"/>
        <family val="2"/>
      </rPr>
      <t>Onkologie</t>
    </r>
    <r>
      <rPr>
        <sz val="10"/>
        <color theme="1"/>
        <rFont val="Arial"/>
        <family val="2"/>
      </rPr>
      <t xml:space="preserve">: MFA/Pflegekräfte gemäß
I1 Anforderungskatalog </t>
    </r>
  </si>
  <si>
    <r>
      <rPr>
        <b/>
        <sz val="10"/>
        <color theme="1"/>
        <rFont val="Arial"/>
        <family val="2"/>
      </rPr>
      <t>Palliativmedizin:</t>
    </r>
    <r>
      <rPr>
        <sz val="10"/>
        <color theme="1"/>
        <rFont val="Arial"/>
        <family val="2"/>
      </rPr>
      <t xml:space="preserve"> Ärztinnen/ Ärzte gemäß
N1 Anforderungskatalog </t>
    </r>
  </si>
  <si>
    <r>
      <rPr>
        <b/>
        <sz val="10"/>
        <color theme="1"/>
        <rFont val="Arial"/>
        <family val="2"/>
      </rPr>
      <t>Diagnostische Radiologie</t>
    </r>
    <r>
      <rPr>
        <sz val="10"/>
        <color theme="1"/>
        <rFont val="Arial"/>
        <family val="2"/>
      </rPr>
      <t>: Ärztinnen/ Ärzte gemäß F1 Anforderungskatalog</t>
    </r>
  </si>
  <si>
    <r>
      <rPr>
        <b/>
        <sz val="10"/>
        <color theme="1"/>
        <rFont val="Arial"/>
        <family val="2"/>
      </rPr>
      <t>Diagnostische Radiologie:</t>
    </r>
    <r>
      <rPr>
        <sz val="10"/>
        <color theme="1"/>
        <rFont val="Arial"/>
        <family val="2"/>
      </rPr>
      <t xml:space="preserve"> MTRA gemäß F1 Anforderungskatalog</t>
    </r>
  </si>
  <si>
    <r>
      <rPr>
        <b/>
        <sz val="10"/>
        <color theme="1"/>
        <rFont val="Arial"/>
        <family val="2"/>
      </rPr>
      <t>Strahlentherapie:</t>
    </r>
    <r>
      <rPr>
        <sz val="10"/>
        <color theme="1"/>
        <rFont val="Arial"/>
        <family val="2"/>
      </rPr>
      <t xml:space="preserve"> Ärztinnen/ Ärzte gemäß J1 Anforderungskatalog</t>
    </r>
  </si>
  <si>
    <r>
      <rPr>
        <b/>
        <sz val="10"/>
        <color theme="1"/>
        <rFont val="Arial"/>
        <family val="2"/>
      </rPr>
      <t xml:space="preserve">Strahlentherapie: </t>
    </r>
    <r>
      <rPr>
        <sz val="10"/>
        <color theme="1"/>
        <rFont val="Arial"/>
        <family val="2"/>
      </rPr>
      <t>MTRA gemäß 
J1 Anforderungskatalog</t>
    </r>
  </si>
  <si>
    <r>
      <rPr>
        <b/>
        <sz val="10"/>
        <color theme="1"/>
        <rFont val="Arial"/>
        <family val="2"/>
      </rPr>
      <t>Strahlentherapie:</t>
    </r>
    <r>
      <rPr>
        <sz val="10"/>
        <color theme="1"/>
        <rFont val="Arial"/>
        <family val="2"/>
      </rPr>
      <t xml:space="preserve"> Medizinphysikerinnen/ Medizinphysiker oder Physikingenieurin/ Physikingenieur gemäß J1 Anforderungskatalog</t>
    </r>
  </si>
  <si>
    <r>
      <rPr>
        <b/>
        <sz val="10"/>
        <color theme="1"/>
        <rFont val="Arial"/>
        <family val="2"/>
      </rPr>
      <t>Nuklearmedizin:</t>
    </r>
    <r>
      <rPr>
        <sz val="10"/>
        <color theme="1"/>
        <rFont val="Arial"/>
        <family val="2"/>
      </rPr>
      <t xml:space="preserve"> Ärztinnen/ Ärzte gemäß 
G1 Anforderungskatalog</t>
    </r>
  </si>
  <si>
    <r>
      <rPr>
        <b/>
        <sz val="10"/>
        <color theme="1"/>
        <rFont val="Arial"/>
        <family val="2"/>
      </rPr>
      <t>Nuklearmedizin:</t>
    </r>
    <r>
      <rPr>
        <sz val="10"/>
        <color theme="1"/>
        <rFont val="Arial"/>
        <family val="2"/>
      </rPr>
      <t xml:space="preserve">  MTRA gemäß 
G1 Anforderungskatalog</t>
    </r>
  </si>
  <si>
    <r>
      <rPr>
        <b/>
        <sz val="10"/>
        <color theme="1"/>
        <rFont val="Arial"/>
        <family val="2"/>
      </rPr>
      <t>Nuklearmedizin</t>
    </r>
    <r>
      <rPr>
        <sz val="10"/>
        <color theme="1"/>
        <rFont val="Arial"/>
        <family val="2"/>
      </rPr>
      <t>: Medizinphysikerinnen/ Medizinphysiker oder Physikingenieurin/ Physikingenieur gemäß G1 Anforderungskatalog</t>
    </r>
  </si>
  <si>
    <t>Kennzahlenbogen Brust</t>
  </si>
  <si>
    <t xml:space="preserve">Zahlenmeldungen Brustzentrum </t>
  </si>
  <si>
    <t>Kennzahlen</t>
  </si>
  <si>
    <t xml:space="preserve">Angaben zum  Berichtsjahr:                 </t>
  </si>
  <si>
    <t xml:space="preserve">     b) sonstige Eingriffe  an der Brust</t>
  </si>
  <si>
    <r>
      <rPr>
        <b/>
        <u/>
        <sz val="10"/>
        <rFont val="Arial"/>
        <family val="2"/>
      </rPr>
      <t>Schulungseingriffe:</t>
    </r>
    <r>
      <rPr>
        <sz val="10"/>
        <rFont val="Arial"/>
        <family val="2"/>
      </rPr>
      <t xml:space="preserve">
a) Primärkarzinome</t>
    </r>
    <r>
      <rPr>
        <vertAlign val="superscript"/>
        <sz val="10"/>
        <color rgb="FFFF0000"/>
        <rFont val="Arial"/>
        <family val="2"/>
      </rPr>
      <t xml:space="preserve">
</t>
    </r>
  </si>
  <si>
    <r>
      <rPr>
        <b/>
        <u/>
        <sz val="10"/>
        <color theme="3" tint="-0.249977111117893"/>
        <rFont val="Arial"/>
        <family val="2"/>
      </rPr>
      <t>Operationen</t>
    </r>
    <r>
      <rPr>
        <sz val="10"/>
        <color theme="3" tint="-0.249977111117893"/>
        <rFont val="Arial"/>
        <family val="2"/>
      </rPr>
      <t xml:space="preserve">
      a) Primäreingriffe</t>
    </r>
    <r>
      <rPr>
        <vertAlign val="superscript"/>
        <sz val="10"/>
        <color theme="3" tint="-0.249977111117893"/>
        <rFont val="Arial"/>
        <family val="2"/>
      </rPr>
      <t xml:space="preserve">
</t>
    </r>
  </si>
  <si>
    <t xml:space="preserve">           b) große rekonstruktive Mamma-  
                Eingriffe  (nur Level II-Operateure)</t>
  </si>
  <si>
    <t xml:space="preserve">Zähler  </t>
  </si>
  <si>
    <t>Jahr</t>
  </si>
  <si>
    <t>Standort-Nummer:</t>
  </si>
  <si>
    <t xml:space="preserve">  (wird von Äkzert ausgefüllt)</t>
  </si>
  <si>
    <t>St-Nr.</t>
  </si>
  <si>
    <r>
      <t xml:space="preserve">
</t>
    </r>
    <r>
      <rPr>
        <b/>
        <sz val="12"/>
        <color theme="1"/>
        <rFont val="Arial"/>
        <family val="2"/>
      </rPr>
      <t xml:space="preserve">Ergebnisdarstellung: 
</t>
    </r>
    <r>
      <rPr>
        <sz val="12"/>
        <color theme="1"/>
        <rFont val="Arial"/>
        <family val="2"/>
      </rPr>
      <t>- Eine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rote</t>
    </r>
    <r>
      <rPr>
        <sz val="12"/>
        <color theme="1"/>
        <rFont val="Arial"/>
        <family val="2"/>
      </rPr>
      <t xml:space="preserve"> Färbung des Ergebnisses weist auf eine rechnerische Auffälligkeit hin (Referenzbereich nicht erreicht).
- Eine </t>
    </r>
    <r>
      <rPr>
        <b/>
        <sz val="12"/>
        <color theme="9" tint="-0.249977111117893"/>
        <rFont val="Arial"/>
        <family val="2"/>
      </rPr>
      <t>grüne</t>
    </r>
    <r>
      <rPr>
        <sz val="12"/>
        <color theme="1"/>
        <rFont val="Arial"/>
        <family val="2"/>
      </rPr>
      <t xml:space="preserve"> Färbung weist auf ein unauffälliges Ergebnis hin.
- Eine </t>
    </r>
    <r>
      <rPr>
        <b/>
        <sz val="12"/>
        <color theme="8" tint="0.39997558519241921"/>
        <rFont val="Arial"/>
        <family val="2"/>
      </rPr>
      <t xml:space="preserve">blaue </t>
    </r>
    <r>
      <rPr>
        <sz val="12"/>
        <color theme="1"/>
        <rFont val="Arial"/>
        <family val="2"/>
      </rPr>
      <t xml:space="preserve">Färbung weist auf einen möglicherweise implausiblen Wert hin.
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 xml:space="preserve">Bei auffälligen Ergebnissen tragen Sie bitte nach Ihrer Analyse der Ursachen eine Stellungnahme in der dafür vorgesehenen Zelle ein unter Angabe der jeweiligen Vorgangsnummern und beschreiben ggf. getroffene Maßnahmen.
</t>
    </r>
  </si>
  <si>
    <t xml:space="preserve">Alleinige Sentinel-Lymphknoten-
Entfernung (SNB) bei pN0 </t>
  </si>
  <si>
    <r>
      <t>≥ 9</t>
    </r>
    <r>
      <rPr>
        <sz val="11"/>
        <rFont val="Arial"/>
        <family val="2"/>
      </rPr>
      <t>5</t>
    </r>
    <r>
      <rPr>
        <sz val="11"/>
        <color theme="3" tint="-0.249977111117893"/>
        <rFont val="Arial"/>
        <family val="2"/>
      </rPr>
      <t>%</t>
    </r>
  </si>
  <si>
    <r>
      <rPr>
        <b/>
        <i/>
        <strike/>
        <sz val="11"/>
        <color rgb="FFFF0000"/>
        <rFont val="Arial"/>
        <family val="2"/>
      </rPr>
      <t>Chemotherapie bei Rez. positivem und
nodalpos. Befund</t>
    </r>
    <r>
      <rPr>
        <b/>
        <strike/>
        <sz val="11"/>
        <color theme="3" tint="-0.249977111117893"/>
        <rFont val="Arial"/>
        <family val="2"/>
      </rPr>
      <t xml:space="preserve"> </t>
    </r>
  </si>
  <si>
    <t>Chemotherapie bei Rez. pos. und nodalpos. Primärfällen mit entsprechender Indikation</t>
  </si>
  <si>
    <r>
      <rPr>
        <strike/>
        <sz val="11"/>
        <color rgb="FFFF0000"/>
        <rFont val="Arial"/>
        <family val="2"/>
      </rPr>
      <t>Primärfälle</t>
    </r>
    <r>
      <rPr>
        <sz val="11"/>
        <color rgb="FFFF0000"/>
        <rFont val="Arial"/>
        <family val="2"/>
      </rPr>
      <t xml:space="preserve"> Patientinnen</t>
    </r>
    <r>
      <rPr>
        <sz val="11"/>
        <color theme="3" tint="-0.249977111117893"/>
        <rFont val="Arial"/>
        <family val="2"/>
      </rPr>
      <t>, die in eine Studie mit Ethikvotum eingebracht wurden</t>
    </r>
  </si>
  <si>
    <r>
      <rPr>
        <strike/>
        <sz val="11"/>
        <color rgb="FFFF0000"/>
        <rFont val="Arial"/>
        <family val="2"/>
      </rPr>
      <t xml:space="preserve">&lt; 80% </t>
    </r>
    <r>
      <rPr>
        <sz val="11"/>
        <color rgb="FFFF0000"/>
        <rFont val="Arial"/>
        <family val="2"/>
      </rPr>
      <t>&lt;60%</t>
    </r>
  </si>
  <si>
    <t>Primärfälle invasives Mammakarzinom,
pN1mi ohne neoadj. Chemotherapie</t>
  </si>
  <si>
    <t>Primärfälle mit invasivem
Mammakarzinom und negativem
pN-Staging und ohne präoperative tumorspezifische Therapie und mit axillärer Intervention</t>
  </si>
  <si>
    <r>
      <rPr>
        <strike/>
        <sz val="11"/>
        <color rgb="FFFF0000"/>
        <rFont val="Arial"/>
        <family val="2"/>
      </rPr>
      <t>≤</t>
    </r>
    <r>
      <rPr>
        <sz val="11"/>
        <color theme="3" tint="-0.249977111117893"/>
        <rFont val="Arial"/>
        <family val="2"/>
      </rPr>
      <t xml:space="preserve"> </t>
    </r>
    <r>
      <rPr>
        <sz val="11"/>
        <rFont val="Arial"/>
        <family val="2"/>
      </rPr>
      <t>0%</t>
    </r>
  </si>
  <si>
    <r>
      <rPr>
        <strike/>
        <sz val="10"/>
        <color rgb="FFFF0000"/>
        <rFont val="Arial"/>
        <family val="2"/>
      </rPr>
      <t xml:space="preserve">IORT  durchgeführt </t>
    </r>
    <r>
      <rPr>
        <sz val="10"/>
        <color rgb="FFFF0000"/>
        <rFont val="Arial"/>
        <family val="2"/>
      </rPr>
      <t>Implantatrekonstruktionen</t>
    </r>
  </si>
  <si>
    <r>
      <rPr>
        <b/>
        <sz val="10"/>
        <color theme="1"/>
        <rFont val="Arial"/>
        <family val="2"/>
      </rPr>
      <t xml:space="preserve">Pathologie: </t>
    </r>
    <r>
      <rPr>
        <sz val="10"/>
        <color theme="1"/>
        <rFont val="Arial"/>
        <family val="2"/>
      </rPr>
      <t xml:space="preserve">Ärztinnen/ Ärzte gemäß 
</t>
    </r>
    <r>
      <rPr>
        <strike/>
        <sz val="10"/>
        <color rgb="FFFF0000"/>
        <rFont val="Arial"/>
        <family val="2"/>
      </rPr>
      <t>G1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H1 </t>
    </r>
    <r>
      <rPr>
        <sz val="10"/>
        <color theme="1"/>
        <rFont val="Arial"/>
        <family val="2"/>
      </rPr>
      <t>Anforderungskatalog</t>
    </r>
  </si>
  <si>
    <r>
      <t xml:space="preserve">Operierte Primärfälle </t>
    </r>
    <r>
      <rPr>
        <sz val="11"/>
        <color rgb="FFFF0000"/>
        <rFont val="Arial"/>
        <family val="2"/>
      </rPr>
      <t>(Gesamtzahl OPs incl. Nachresektionen)</t>
    </r>
  </si>
  <si>
    <r>
      <t xml:space="preserve"> </t>
    </r>
    <r>
      <rPr>
        <b/>
        <sz val="11"/>
        <color theme="3"/>
        <rFont val="Arial"/>
        <family val="2"/>
      </rPr>
      <t>HER-2</t>
    </r>
    <r>
      <rPr>
        <b/>
        <sz val="11"/>
        <color rgb="FFFF0000"/>
        <rFont val="Arial"/>
        <family val="2"/>
      </rPr>
      <t>-</t>
    </r>
    <r>
      <rPr>
        <b/>
        <sz val="11"/>
        <color theme="3"/>
        <rFont val="Arial"/>
        <family val="2"/>
      </rPr>
      <t>gerichtete Therapie über 1 Jahr
bei HER-2 pos. Befund</t>
    </r>
  </si>
  <si>
    <r>
      <rPr>
        <b/>
        <i/>
        <strike/>
        <sz val="11"/>
        <color rgb="FFFF0000"/>
        <rFont val="Arial"/>
        <family val="2"/>
      </rPr>
      <t xml:space="preserve">≥ 45% </t>
    </r>
    <r>
      <rPr>
        <b/>
        <i/>
        <sz val="11"/>
        <color rgb="FFFF0000"/>
        <rFont val="Arial"/>
        <family val="2"/>
      </rPr>
      <t>&gt;/= 50%</t>
    </r>
  </si>
  <si>
    <r>
      <t>Diese Zahlenmeldungen sind von jedem Standort auszufüllen. Zählzeitpunkt der operierten Primärkarzinome und aller medizinischer Leistungen ist bei den</t>
    </r>
    <r>
      <rPr>
        <u/>
        <sz val="11"/>
        <rFont val="Arial"/>
        <family val="2"/>
      </rPr>
      <t xml:space="preserve"> Zahlenmeldunge</t>
    </r>
    <r>
      <rPr>
        <sz val="11"/>
        <rFont val="Arial"/>
        <family val="2"/>
      </rPr>
      <t>n immer der erste Tag der Durchführung.
Die Angaben zur Stellenbesetzung beziehen sich immer auf die aktuelle Situation.</t>
    </r>
  </si>
  <si>
    <r>
      <t>neoadjuvant therapiert</t>
    </r>
    <r>
      <rPr>
        <sz val="10"/>
        <color rgb="FFFF0000"/>
        <rFont val="Arial"/>
        <family val="2"/>
      </rPr>
      <t xml:space="preserve"> (ohne endokrine Induktionstherapien)</t>
    </r>
  </si>
  <si>
    <r>
      <rPr>
        <b/>
        <sz val="11"/>
        <color theme="3" tint="-0.249977111117893"/>
        <rFont val="Arial"/>
        <family val="2"/>
      </rPr>
      <t>Bestimmung Nodalstatus bei invasivem Mammakarzinom</t>
    </r>
    <r>
      <rPr>
        <b/>
        <strike/>
        <sz val="11"/>
        <color theme="3" tint="-0.249977111117893"/>
        <rFont val="Arial"/>
        <family val="2"/>
      </rPr>
      <t xml:space="preserve">
</t>
    </r>
  </si>
  <si>
    <t>Möglichst keine LK-Entfernung bei
DCIS</t>
  </si>
  <si>
    <r>
      <t xml:space="preserve">Primärfälle mit invasivem  </t>
    </r>
    <r>
      <rPr>
        <strike/>
        <sz val="11"/>
        <color rgb="FFFF0000"/>
        <rFont val="Arial"/>
        <family val="2"/>
      </rPr>
      <t>Mammacacinom</t>
    </r>
    <r>
      <rPr>
        <sz val="11"/>
        <color theme="3" tint="-0.249977111117893"/>
        <rFont val="Arial"/>
        <family val="2"/>
      </rPr>
      <t xml:space="preserve"> Mammakarzinom 
und BET
(ohne primär M1 Pat.)</t>
    </r>
  </si>
  <si>
    <r>
      <t xml:space="preserve">Primärfälle mit invasivem </t>
    </r>
    <r>
      <rPr>
        <strike/>
        <sz val="11"/>
        <color rgb="FFFF0000"/>
        <rFont val="Arial"/>
        <family val="2"/>
      </rPr>
      <t>Mamma-cacinom</t>
    </r>
    <r>
      <rPr>
        <sz val="11"/>
        <color theme="3" tint="-0.249977111117893"/>
        <rFont val="Arial"/>
        <family val="2"/>
      </rPr>
      <t xml:space="preserve"> Mammakarzinom, bei denen eine Radiatio</t>
    </r>
    <r>
      <rPr>
        <sz val="11"/>
        <rFont val="Arial"/>
        <family val="2"/>
      </rPr>
      <t xml:space="preserve"> </t>
    </r>
    <r>
      <rPr>
        <sz val="11"/>
        <color theme="3" tint="-0.249977111117893"/>
        <rFont val="Arial"/>
        <family val="2"/>
      </rPr>
      <t>empfohlen wurde</t>
    </r>
  </si>
  <si>
    <r>
      <t xml:space="preserve">adäquate Rate an Bestrahlungen von 
Primärfällen mit invasivem </t>
    </r>
    <r>
      <rPr>
        <strike/>
        <sz val="11"/>
        <color rgb="FFFF0000"/>
        <rFont val="Arial"/>
        <family val="2"/>
      </rPr>
      <t>Mammacarcinom</t>
    </r>
    <r>
      <rPr>
        <sz val="11"/>
        <color theme="3" tint="-0.249977111117893"/>
        <rFont val="Arial"/>
        <family val="2"/>
      </rPr>
      <t xml:space="preserve"> Mammakarzinom 
und BET</t>
    </r>
  </si>
  <si>
    <r>
      <t xml:space="preserve">Strahlentherapie nach BET bei
invasivem </t>
    </r>
    <r>
      <rPr>
        <b/>
        <strike/>
        <sz val="11"/>
        <color rgb="FFFF0000"/>
        <rFont val="Arial"/>
        <family val="2"/>
      </rPr>
      <t>Mammacarcinom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3" tint="-0.249977111117893"/>
        <rFont val="Arial"/>
        <family val="2"/>
      </rPr>
      <t>Mammakarzinom</t>
    </r>
  </si>
  <si>
    <r>
      <t>Primärfälle mit DCIS</t>
    </r>
    <r>
      <rPr>
        <sz val="11"/>
        <color rgb="FFFF0000"/>
        <rFont val="Arial"/>
        <family val="2"/>
      </rPr>
      <t>,</t>
    </r>
    <r>
      <rPr>
        <sz val="11"/>
        <color theme="3" tint="-0.249977111117893"/>
        <rFont val="Arial"/>
        <family val="2"/>
      </rPr>
      <t xml:space="preserve"> bei denen eine Radiatio </t>
    </r>
    <r>
      <rPr>
        <sz val="11"/>
        <color theme="3"/>
        <rFont val="Arial"/>
        <family val="2"/>
      </rPr>
      <t>empfohlen w</t>
    </r>
    <r>
      <rPr>
        <sz val="11"/>
        <color theme="3" tint="-0.249977111117893"/>
        <rFont val="Arial"/>
        <family val="2"/>
      </rPr>
      <t>urde</t>
    </r>
  </si>
  <si>
    <r>
      <rPr>
        <b/>
        <sz val="10"/>
        <rFont val="Arial"/>
        <family val="2"/>
      </rPr>
      <t>Senologie:</t>
    </r>
    <r>
      <rPr>
        <sz val="10"/>
        <rFont val="Arial"/>
        <family val="2"/>
      </rPr>
      <t xml:space="preserve"> Mammaoperat</t>
    </r>
    <r>
      <rPr>
        <strike/>
        <sz val="10"/>
        <color rgb="FFFF0000"/>
        <rFont val="Arial"/>
        <family val="2"/>
      </rPr>
      <t>u</t>
    </r>
    <r>
      <rPr>
        <sz val="10"/>
        <rFont val="Arial"/>
        <family val="2"/>
      </rPr>
      <t>e</t>
    </r>
    <r>
      <rPr>
        <sz val="10"/>
        <color rgb="FFFF0000"/>
        <rFont val="Arial"/>
        <family val="2"/>
      </rPr>
      <t>u</t>
    </r>
    <r>
      <rPr>
        <sz val="10"/>
        <rFont val="Arial"/>
        <family val="2"/>
      </rPr>
      <t xml:space="preserve">re Level II </t>
    </r>
  </si>
  <si>
    <r>
      <rPr>
        <b/>
        <sz val="10"/>
        <rFont val="Arial"/>
        <family val="2"/>
      </rPr>
      <t>Senologie:</t>
    </r>
    <r>
      <rPr>
        <sz val="10"/>
        <rFont val="Arial"/>
        <family val="2"/>
      </rPr>
      <t xml:space="preserve"> Mammaoperat</t>
    </r>
    <r>
      <rPr>
        <strike/>
        <sz val="10"/>
        <color rgb="FFFF0000"/>
        <rFont val="Arial"/>
        <family val="2"/>
      </rPr>
      <t>u</t>
    </r>
    <r>
      <rPr>
        <sz val="10"/>
        <rFont val="Arial"/>
        <family val="2"/>
      </rPr>
      <t>e</t>
    </r>
    <r>
      <rPr>
        <sz val="10"/>
        <color rgb="FFFF0000"/>
        <rFont val="Arial"/>
        <family val="2"/>
      </rPr>
      <t>u</t>
    </r>
    <r>
      <rPr>
        <sz val="10"/>
        <rFont val="Arial"/>
        <family val="2"/>
      </rPr>
      <t>re Level I</t>
    </r>
  </si>
  <si>
    <r>
      <rPr>
        <b/>
        <sz val="10"/>
        <color theme="1"/>
        <rFont val="Arial"/>
        <family val="2"/>
      </rPr>
      <t xml:space="preserve">Sozialdienst: </t>
    </r>
    <r>
      <rPr>
        <sz val="10"/>
        <color theme="1"/>
        <rFont val="Arial"/>
        <family val="2"/>
      </rPr>
      <t>Sozialarbeiterinnen/ Sozialarbeiter gemäß
L1 Anforderungskatalog</t>
    </r>
  </si>
  <si>
    <r>
      <rPr>
        <b/>
        <sz val="10"/>
        <color theme="1"/>
        <rFont val="Arial"/>
        <family val="2"/>
      </rPr>
      <t xml:space="preserve">Psychoonkologie: </t>
    </r>
    <r>
      <rPr>
        <sz val="10"/>
        <color theme="1"/>
        <rFont val="Arial"/>
        <family val="2"/>
      </rPr>
      <t xml:space="preserve">
Therapeutinnen/ Therapeuten gemäß
K1 Anforderungskatalog</t>
    </r>
  </si>
  <si>
    <r>
      <rPr>
        <b/>
        <sz val="10"/>
        <color theme="1"/>
        <rFont val="Arial"/>
        <family val="2"/>
      </rPr>
      <t xml:space="preserve">Qualitätsmanagement: </t>
    </r>
    <r>
      <rPr>
        <sz val="10"/>
        <color theme="1"/>
        <rFont val="Arial"/>
        <family val="2"/>
      </rPr>
      <t>Qualitätsmanagerinnen/ Qualitätsma</t>
    </r>
    <r>
      <rPr>
        <strike/>
        <sz val="10"/>
        <color rgb="FFFF0000"/>
        <rFont val="Arial"/>
        <family val="2"/>
      </rPr>
      <t>-</t>
    </r>
    <r>
      <rPr>
        <sz val="10"/>
        <color theme="1"/>
        <rFont val="Arial"/>
        <family val="2"/>
      </rPr>
      <t>nager gemäß C2 Anforderungskatalog</t>
    </r>
  </si>
  <si>
    <t>Endokrine/ endokrinbasierte Therapie bei
Metastasierung</t>
  </si>
  <si>
    <t>Patientinnen/ Patienten mit Wartezeiten 
 &lt; 30 min</t>
  </si>
  <si>
    <t>Patientinnen/ Patienten mit Wartezeiten
 ≤ 1 Woche</t>
  </si>
  <si>
    <t>alle Patientinnen/ Patienten in der Sprechstunde mit unklarem Befund oder 
nachgewiesenem malignem Befund</t>
  </si>
  <si>
    <t xml:space="preserve">alle Patientinnen/ Patienten mit unklarem Befund 
oder 
nachgewiesenem malignem Befund, die erstmalig einen Termin zur Diagnostik oder Therapieplanung in der Sprechstunde erhalten </t>
  </si>
  <si>
    <r>
      <rPr>
        <sz val="11"/>
        <color theme="3" tint="-0.249977111117893"/>
        <rFont val="Arial"/>
        <family val="2"/>
      </rPr>
      <t>Patientinnen/ Patienten mit Revisions-Operation</t>
    </r>
    <r>
      <rPr>
        <sz val="11"/>
        <rFont val="Arial"/>
        <family val="2"/>
      </rPr>
      <t xml:space="preserve"> wegen operationsbedingter Komplikationen</t>
    </r>
    <r>
      <rPr>
        <sz val="11"/>
        <color theme="3" tint="-0.249977111117893"/>
        <rFont val="Arial"/>
        <family val="2"/>
      </rPr>
      <t xml:space="preserve"> nach Primär-OP</t>
    </r>
    <r>
      <rPr>
        <strike/>
        <sz val="11"/>
        <rFont val="Arial"/>
        <family val="2"/>
      </rPr>
      <t xml:space="preserve">
</t>
    </r>
  </si>
  <si>
    <r>
      <t>Patientinnen/ Patienten mit mindestens einem Wundinfekt im Rahmen der operativen Behandlung des Primär</t>
    </r>
    <r>
      <rPr>
        <strike/>
        <sz val="11"/>
        <color rgb="FFFF0000"/>
        <rFont val="Arial"/>
        <family val="2"/>
      </rPr>
      <t>carcinoms</t>
    </r>
    <r>
      <rPr>
        <sz val="11"/>
        <color theme="3" tint="-0.249977111117893"/>
        <rFont val="Arial"/>
        <family val="2"/>
      </rPr>
      <t>karzinoms</t>
    </r>
  </si>
  <si>
    <t>Patientinnen/ Patienten mit Zustimmung oder Ablehnung der Teilnahme an der  "Patientenbefragung in den Brustzentren NRW".</t>
  </si>
  <si>
    <r>
      <t>Vorstelllung aller Patientinnen/ Patienten mit</t>
    </r>
    <r>
      <rPr>
        <sz val="11"/>
        <color rgb="FFFF0000"/>
        <rFont val="Arial"/>
        <family val="2"/>
      </rPr>
      <t xml:space="preserve"> </t>
    </r>
    <r>
      <rPr>
        <sz val="11"/>
        <color theme="3" tint="-0.249977111117893"/>
        <rFont val="Arial"/>
        <family val="2"/>
      </rPr>
      <t>Lokalrezidiv  u./ o. Erstdiagnose von Metastasen in der Tumorkonferenz</t>
    </r>
  </si>
  <si>
    <t>Patientinnen/ Patienten des Nenners, die in der Tumorkonferenz  vorgestellt wurden</t>
  </si>
  <si>
    <t xml:space="preserve">Patientinnen/ Patienten mit Lokalrezidiv  u./ o. Erstdiagnose von Metastasen </t>
  </si>
  <si>
    <t>Patientinnen/ Patienten des Nenners, bei denen mit einer endokrin basierten Therapie im metastasierten Stadium als Firstline-Therapie begonnen wurde</t>
  </si>
  <si>
    <r>
      <t>Möglichst häufig endokrine</t>
    </r>
    <r>
      <rPr>
        <sz val="11"/>
        <rFont val="Arial"/>
        <family val="2"/>
      </rPr>
      <t xml:space="preserve">/ </t>
    </r>
    <r>
      <rPr>
        <sz val="11"/>
        <color theme="3" tint="-0.249977111117893"/>
        <rFont val="Arial"/>
        <family val="2"/>
      </rPr>
      <t>endokrinbasierte</t>
    </r>
    <r>
      <rPr>
        <sz val="11"/>
        <color rgb="FFFF0000"/>
        <rFont val="Arial"/>
        <family val="2"/>
      </rPr>
      <t xml:space="preserve"> </t>
    </r>
    <r>
      <rPr>
        <sz val="11"/>
        <color theme="3" tint="-0.249977111117893"/>
        <rFont val="Arial"/>
        <family val="2"/>
      </rPr>
      <t>Therapie 
als First-line-Therapie bei Metastasierung</t>
    </r>
  </si>
  <si>
    <t>Patientinnen/ Patienten mit steroidrez. pos. und HER2-negativem inv. Mammakarzinom mit 1.Fernmetastasierung (incl. Primär M1 Pat.)</t>
  </si>
  <si>
    <t>Patientinnen/ Patienten des Nenners, die stationär oder ambulant psychoonko-logisch gescreent  wurden</t>
  </si>
  <si>
    <r>
      <t xml:space="preserve">Wegen eines </t>
    </r>
    <r>
      <rPr>
        <strike/>
        <sz val="11"/>
        <color rgb="FFFF0000"/>
        <rFont val="Arial"/>
        <family val="2"/>
      </rPr>
      <t>Mamma-Carcinoms</t>
    </r>
    <r>
      <rPr>
        <sz val="11"/>
        <color theme="3" tint="-0.249977111117893"/>
        <rFont val="Arial"/>
        <family val="2"/>
      </rPr>
      <t>Mammakarzinoms behandelte Patientinnen/ Patienten</t>
    </r>
  </si>
  <si>
    <t>Patientinnen/ Patienten des Nenners, die stationär oder ambulant durch den Sozialdienst beraten wurden</t>
  </si>
  <si>
    <t>Primärfallpatientinnen/ -patienten + Patientinnen/ Patienten mit 1. Lokalrezidiv u./ o. mit 1. Fern-
metastasierung (ohne primär M1 Pat., da bereits in den Primärfällen enthalten)</t>
  </si>
  <si>
    <r>
      <rPr>
        <strike/>
        <sz val="11"/>
        <color rgb="FFFF0000"/>
        <rFont val="Arial"/>
        <family val="2"/>
      </rPr>
      <t>Primärfälle</t>
    </r>
    <r>
      <rPr>
        <sz val="11"/>
        <color theme="3" tint="-0.249977111117893"/>
        <rFont val="Arial"/>
        <family val="2"/>
      </rPr>
      <t xml:space="preserve"> </t>
    </r>
    <r>
      <rPr>
        <sz val="11"/>
        <color rgb="FFFF0000"/>
        <rFont val="Arial"/>
        <family val="2"/>
      </rPr>
      <t>Primärfallpatientinnen/ -patienten + Patientinnen/ Patienten mit Lokalrezidiv u./ o. mit Fern-
metastasierung (ohne primär M1 Pat., da bereits in den Primärfällen enthalten)</t>
    </r>
  </si>
  <si>
    <t>Möglichst häufig intraoperatives
Präparateröntgen/ -sonographie nach
Markierung</t>
  </si>
  <si>
    <t>Intraoperative Präparateradio-/ -sonographie</t>
  </si>
  <si>
    <r>
      <t xml:space="preserve">Wartezeiten in der Brustsprechstunde
</t>
    </r>
    <r>
      <rPr>
        <sz val="10"/>
        <color theme="3" tint="-0.249977111117893"/>
        <rFont val="Arial"/>
        <family val="2"/>
      </rPr>
      <t>(4 Wochen bzw. 2 * 2 Wochen auswerten)</t>
    </r>
  </si>
  <si>
    <r>
      <t>Version vom</t>
    </r>
    <r>
      <rPr>
        <b/>
        <sz val="10"/>
        <color rgb="FFFF0000"/>
        <rFont val="Arial"/>
        <family val="2"/>
      </rPr>
      <t xml:space="preserve"> </t>
    </r>
    <r>
      <rPr>
        <b/>
        <strike/>
        <sz val="10"/>
        <color rgb="FFFF0000"/>
        <rFont val="Arial"/>
        <family val="2"/>
      </rPr>
      <t>27.03.2025</t>
    </r>
    <r>
      <rPr>
        <sz val="10"/>
        <color theme="1"/>
        <rFont val="Arial"/>
        <family val="2"/>
      </rPr>
      <t xml:space="preserve"> </t>
    </r>
    <r>
      <rPr>
        <b/>
        <sz val="10"/>
        <rFont val="Arial"/>
        <family val="2"/>
      </rPr>
      <t>23.03.2026</t>
    </r>
  </si>
  <si>
    <r>
      <t xml:space="preserve">
Bitte geben Sie die Ergebnisse Ihres Brustzentrums/ Standortes  in die weißen Zellen ein und mailen den Fallzahl- und Kennzahlbogen bis spätestens </t>
    </r>
    <r>
      <rPr>
        <strike/>
        <sz val="12"/>
        <color rgb="FFED3737"/>
        <rFont val="Arial"/>
        <family val="2"/>
      </rPr>
      <t>6</t>
    </r>
    <r>
      <rPr>
        <sz val="12"/>
        <color theme="3" tint="-0.249977111117893"/>
        <rFont val="Arial"/>
        <family val="2"/>
      </rPr>
      <t xml:space="preserve"> 3 Wochen vor dem geplanten Audittermin
</t>
    </r>
  </si>
  <si>
    <t>SN-Darstellung: sonstige Verfahren
(nur Mamma)</t>
  </si>
  <si>
    <t>Verfahren:</t>
  </si>
  <si>
    <t>Anzahl:</t>
  </si>
  <si>
    <r>
      <t>SN-Darstellung</t>
    </r>
    <r>
      <rPr>
        <strike/>
        <sz val="10"/>
        <color rgb="FFFF0000"/>
        <rFont val="Arial"/>
        <family val="2"/>
      </rPr>
      <t>: Technetium-Szintigrafie</t>
    </r>
    <r>
      <rPr>
        <sz val="10"/>
        <rFont val="Arial"/>
        <family val="2"/>
      </rPr>
      <t xml:space="preserve">
(nur Mamma)</t>
    </r>
  </si>
  <si>
    <t>Anzahl Technetium-markierung:</t>
  </si>
  <si>
    <t>Anzahl anderes Verfahren:</t>
  </si>
  <si>
    <t xml:space="preserve">ggf. Art anderes Verfahren: </t>
  </si>
  <si>
    <t>Detektions-rate gesamt in Prozent:</t>
  </si>
  <si>
    <r>
      <t xml:space="preserve">Bitte tragen Sie die Ergebnisse für das jeweilige Erfassungsjahr ein.
Im </t>
    </r>
    <r>
      <rPr>
        <b/>
        <sz val="12"/>
        <color theme="1"/>
        <rFont val="Arial"/>
        <family val="2"/>
      </rPr>
      <t>Kennzahlenbogen Brust</t>
    </r>
    <r>
      <rPr>
        <sz val="12"/>
        <color theme="1"/>
        <rFont val="Arial"/>
        <family val="2"/>
      </rPr>
      <t xml:space="preserve"> gelten folgende Regeln: 
- Primärfälle - Zählzeitpunkt ist </t>
    </r>
    <r>
      <rPr>
        <b/>
        <sz val="12"/>
        <color theme="1"/>
        <rFont val="Arial"/>
        <family val="2"/>
      </rPr>
      <t>hier</t>
    </r>
    <r>
      <rPr>
        <sz val="12"/>
        <color theme="1"/>
        <rFont val="Arial"/>
        <family val="2"/>
      </rPr>
      <t xml:space="preserve"> der</t>
    </r>
    <r>
      <rPr>
        <b/>
        <sz val="12"/>
        <color theme="1"/>
        <rFont val="Arial"/>
        <family val="2"/>
      </rPr>
      <t xml:space="preserve"> Zeitpunkt der Erstdiagnose </t>
    </r>
    <r>
      <rPr>
        <sz val="12"/>
        <color theme="1"/>
        <rFont val="Arial"/>
        <family val="2"/>
      </rPr>
      <t>(Kennzahlen 3-9,11-1</t>
    </r>
    <r>
      <rPr>
        <strike/>
        <sz val="12"/>
        <color rgb="FFFF0000"/>
        <rFont val="Arial"/>
        <family val="2"/>
      </rPr>
      <t>5</t>
    </r>
    <r>
      <rPr>
        <strike/>
        <sz val="12"/>
        <rFont val="Arial"/>
        <family val="2"/>
      </rPr>
      <t>4</t>
    </r>
    <r>
      <rPr>
        <sz val="12"/>
        <color theme="1"/>
        <rFont val="Arial"/>
        <family val="2"/>
      </rPr>
      <t>,19-</t>
    </r>
    <r>
      <rPr>
        <strike/>
        <sz val="12"/>
        <color rgb="FFFF0000"/>
        <rFont val="Arial"/>
        <family val="2"/>
      </rPr>
      <t>28</t>
    </r>
    <r>
      <rPr>
        <sz val="12"/>
        <rFont val="Arial"/>
        <family val="2"/>
      </rPr>
      <t>23</t>
    </r>
    <r>
      <rPr>
        <sz val="12"/>
        <color theme="1"/>
        <rFont val="Arial"/>
        <family val="2"/>
      </rPr>
      <t>)   
- Rezidiv/Metastase - Zählzeitpunkt ist der Zeitpunkt der erstmaligen Diagnose von Rezidiv / neuer Metastase (Kennzahlen 10,</t>
    </r>
    <r>
      <rPr>
        <sz val="12"/>
        <rFont val="Arial"/>
        <family val="2"/>
      </rPr>
      <t>1</t>
    </r>
    <r>
      <rPr>
        <strike/>
        <sz val="12"/>
        <color rgb="FFFF0000"/>
        <rFont val="Arial"/>
        <family val="2"/>
      </rPr>
      <t>6</t>
    </r>
    <r>
      <rPr>
        <sz val="12"/>
        <rFont val="Arial"/>
        <family val="2"/>
      </rPr>
      <t>5</t>
    </r>
    <r>
      <rPr>
        <sz val="12"/>
        <color theme="1"/>
        <rFont val="Arial"/>
        <family val="2"/>
      </rPr>
      <t xml:space="preserve">)
- Wartezeiten, Psychoonkologische Diagnostik, Beratung Sozialdienst - Zählzeitpunkt ist das Erhebungsjahr (Kennzahlen 1,2, </t>
    </r>
    <r>
      <rPr>
        <sz val="12"/>
        <color rgb="FFFF0000"/>
        <rFont val="Arial"/>
        <family val="2"/>
      </rPr>
      <t>16,</t>
    </r>
    <r>
      <rPr>
        <sz val="12"/>
        <color theme="1"/>
        <rFont val="Arial"/>
        <family val="2"/>
      </rPr>
      <t xml:space="preserve"> 17,</t>
    </r>
    <r>
      <rPr>
        <strike/>
        <sz val="12"/>
        <color rgb="FFFF0000"/>
        <rFont val="Arial"/>
        <family val="2"/>
      </rPr>
      <t>18</t>
    </r>
    <r>
      <rPr>
        <sz val="12"/>
        <color theme="1"/>
        <rFont val="Arial"/>
        <family val="2"/>
      </rPr>
      <t xml:space="preserve">)
</t>
    </r>
    <r>
      <rPr>
        <sz val="12"/>
        <color rgb="FFFF0000"/>
        <rFont val="Arial"/>
        <family val="2"/>
      </rPr>
      <t>- Bei einer Mastektomie mit vorangegangener BET innerhalb einer Brust wird diese als Mastektomie angegeben. 
- Pro Patientin/ Patient können maximal 2 Primärfälle gezählt werden (max. 1 Fall pro Brust). Weitere neue Tumoren innerhalb einer bereits erkrankten Brust (auch wenn diese histologisch eindeutig vom Primärtumor abgrenzbar sind) stellen keinen zusätzlichen Primärfall dar.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</si>
</sst>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sz val="11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b/>
      <u/>
      <sz val="12"/>
      <color rgb="FFED7D31"/>
      <name val="Arial"/>
      <family val="2"/>
    </font>
    <font>
      <b/>
      <u/>
      <sz val="11"/>
      <color rgb="FFED7D31"/>
      <name val="Arial"/>
      <family val="2"/>
    </font>
    <font>
      <b/>
      <sz val="11"/>
      <color rgb="FFED7D31"/>
      <name val="Arial"/>
      <family val="2"/>
    </font>
    <font>
      <b/>
      <sz val="18"/>
      <color theme="0"/>
      <name val="Arial"/>
      <family val="2"/>
    </font>
    <font>
      <sz val="12"/>
      <color theme="2" tint="-0.749992370372631"/>
      <name val="Arial"/>
      <family val="2"/>
    </font>
    <font>
      <sz val="12"/>
      <color rgb="FF002060"/>
      <name val="Calibri"/>
      <family val="2"/>
      <scheme val="minor"/>
    </font>
    <font>
      <sz val="12"/>
      <color rgb="FFED7D31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26"/>
      <color rgb="FFED7D31"/>
      <name val="Arial"/>
      <family val="2"/>
    </font>
    <font>
      <strike/>
      <sz val="11"/>
      <color theme="3" tint="-0.249977111117893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2"/>
      <color theme="9" tint="-0.249977111117893"/>
      <name val="Arial"/>
      <family val="2"/>
    </font>
    <font>
      <strike/>
      <sz val="11"/>
      <name val="Arial"/>
      <family val="2"/>
    </font>
    <font>
      <sz val="11"/>
      <color rgb="FFFF0000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b/>
      <sz val="18"/>
      <color rgb="FFED7D31"/>
      <name val="Arial"/>
      <family val="2"/>
    </font>
    <font>
      <b/>
      <sz val="18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theme="3" tint="-0.249977111117893"/>
      <name val="Arial"/>
      <family val="2"/>
    </font>
    <font>
      <sz val="10"/>
      <color rgb="FFFFFF00"/>
      <name val="Arial"/>
      <family val="2"/>
    </font>
    <font>
      <b/>
      <sz val="11"/>
      <color rgb="FFFF0000"/>
      <name val="Arial"/>
      <family val="2"/>
    </font>
    <font>
      <b/>
      <u/>
      <sz val="12"/>
      <color theme="3" tint="-0.249977111117893"/>
      <name val="Arial"/>
      <family val="2"/>
    </font>
    <font>
      <vertAlign val="superscript"/>
      <sz val="10"/>
      <color theme="3" tint="-0.24997711111789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sz val="12"/>
      <color rgb="FFED7D31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b/>
      <sz val="18"/>
      <color theme="5"/>
      <name val="Arial"/>
      <family val="2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u/>
      <sz val="11"/>
      <name val="Arial"/>
      <family val="2"/>
    </font>
    <font>
      <b/>
      <sz val="14"/>
      <color theme="5"/>
      <name val="Arial"/>
      <family val="2"/>
    </font>
    <font>
      <b/>
      <u/>
      <sz val="10"/>
      <name val="Arial"/>
      <family val="2"/>
    </font>
    <font>
      <b/>
      <u/>
      <sz val="10"/>
      <color theme="3" tint="-0.249977111117893"/>
      <name val="Arial"/>
      <family val="2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8" tint="0.39997558519241921"/>
      <name val="Arial"/>
      <family val="2"/>
    </font>
    <font>
      <strike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strike/>
      <sz val="11"/>
      <color theme="3" tint="-0.249977111117893"/>
      <name val="Arial"/>
      <family val="2"/>
    </font>
    <font>
      <b/>
      <i/>
      <strike/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12"/>
      <color rgb="FFED3737"/>
      <name val="Arial"/>
      <family val="2"/>
    </font>
    <font>
      <b/>
      <strike/>
      <sz val="12"/>
      <color rgb="FFFF0000"/>
      <name val="Arial"/>
      <family val="2"/>
    </font>
    <font>
      <strike/>
      <sz val="12"/>
      <color rgb="FFFF0000"/>
      <name val="Arial"/>
      <family val="2"/>
    </font>
    <font>
      <strike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82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C6E7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ED7D31"/>
      </top>
      <bottom style="thin">
        <color rgb="FFED7D31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/>
      <right style="thin">
        <color rgb="FFED7D31"/>
      </right>
      <top/>
      <bottom style="thin">
        <color rgb="FFED7D3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3" tint="-0.249977111117893"/>
      </top>
      <bottom/>
      <diagonal/>
    </border>
    <border>
      <left/>
      <right/>
      <top style="thin">
        <color theme="3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3" tint="-0.249977111117893"/>
      </top>
      <bottom style="double">
        <color indexed="64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double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double">
        <color theme="3" tint="-0.249977111117893"/>
      </bottom>
      <diagonal/>
    </border>
    <border>
      <left/>
      <right/>
      <top style="thin">
        <color theme="3" tint="-0.249977111117893"/>
      </top>
      <bottom style="double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double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double">
        <color theme="3" tint="-0.249977111117893"/>
      </top>
      <bottom style="thin">
        <color indexed="64"/>
      </bottom>
      <diagonal/>
    </border>
    <border>
      <left/>
      <right/>
      <top style="double">
        <color theme="3" tint="-0.249977111117893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indexed="64"/>
      </bottom>
      <diagonal/>
    </border>
    <border>
      <left/>
      <right/>
      <top style="thin">
        <color theme="3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3" tint="-0.249977111117893"/>
      </left>
      <right/>
      <top style="thin">
        <color indexed="64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medium">
        <color indexed="64"/>
      </left>
      <right/>
      <top style="thin">
        <color theme="3" tint="-0.249977111117893"/>
      </top>
      <bottom style="medium">
        <color indexed="64"/>
      </bottom>
      <diagonal/>
    </border>
    <border>
      <left/>
      <right/>
      <top style="thin">
        <color theme="3" tint="-0.249977111117893"/>
      </top>
      <bottom style="medium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medium">
        <color indexed="64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ED7D3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5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5"/>
      </right>
      <top style="thin">
        <color theme="3" tint="-0.249977111117893"/>
      </top>
      <bottom style="thin">
        <color rgb="FFED7D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ED7D31"/>
      </right>
      <top style="thin">
        <color rgb="FFED7D31"/>
      </top>
      <bottom/>
      <diagonal/>
    </border>
    <border>
      <left style="thin">
        <color indexed="64"/>
      </left>
      <right style="thin">
        <color rgb="FFED7D31"/>
      </right>
      <top/>
      <bottom style="thin">
        <color rgb="FFED7D31"/>
      </bottom>
      <diagonal/>
    </border>
    <border>
      <left style="thin">
        <color rgb="FFED7D31"/>
      </left>
      <right style="thin">
        <color rgb="FFED7D31"/>
      </right>
      <top style="thin">
        <color rgb="FFED7D31"/>
      </top>
      <bottom/>
      <diagonal/>
    </border>
    <border>
      <left style="thin">
        <color rgb="FFED7D31"/>
      </left>
      <right style="thin">
        <color rgb="FFED7D31"/>
      </right>
      <top/>
      <bottom style="thin">
        <color rgb="FFED7D31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double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double">
        <color theme="3" tint="-0.249977111117893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2" xfId="0" applyFill="1" applyBorder="1"/>
    <xf numFmtId="0" fontId="0" fillId="0" borderId="0" xfId="0" applyFill="1"/>
    <xf numFmtId="0" fontId="1" fillId="0" borderId="0" xfId="0" applyFont="1" applyBorder="1"/>
    <xf numFmtId="0" fontId="0" fillId="0" borderId="0" xfId="0" applyBorder="1"/>
    <xf numFmtId="0" fontId="0" fillId="0" borderId="24" xfId="0" applyBorder="1"/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6" fillId="0" borderId="3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35" fillId="0" borderId="0" xfId="0" applyFont="1"/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5" xfId="0" applyBorder="1" applyProtection="1">
      <protection hidden="1"/>
    </xf>
    <xf numFmtId="0" fontId="46" fillId="0" borderId="26" xfId="0" applyFont="1" applyBorder="1" applyAlignment="1" applyProtection="1">
      <alignment vertical="center"/>
      <protection hidden="1"/>
    </xf>
    <xf numFmtId="0" fontId="1" fillId="0" borderId="0" xfId="0" applyFont="1" applyBorder="1" applyProtection="1">
      <protection hidden="1"/>
    </xf>
    <xf numFmtId="0" fontId="47" fillId="0" borderId="0" xfId="0" applyFont="1" applyBorder="1" applyAlignment="1" applyProtection="1">
      <alignment horizontal="left" vertical="center" wrapText="1" indent="2"/>
      <protection hidden="1"/>
    </xf>
    <xf numFmtId="0" fontId="0" fillId="0" borderId="0" xfId="0" applyFont="1" applyBorder="1" applyProtection="1">
      <protection hidden="1"/>
    </xf>
    <xf numFmtId="0" fontId="0" fillId="0" borderId="16" xfId="0" applyFont="1" applyBorder="1" applyProtection="1"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5" fillId="0" borderId="39" xfId="0" applyFont="1" applyBorder="1" applyAlignment="1" applyProtection="1">
      <alignment horizontal="center" vertical="center" wrapText="1"/>
      <protection hidden="1"/>
    </xf>
    <xf numFmtId="0" fontId="38" fillId="0" borderId="27" xfId="0" applyFont="1" applyBorder="1" applyAlignment="1" applyProtection="1">
      <alignment vertical="center"/>
      <protection hidden="1"/>
    </xf>
    <xf numFmtId="0" fontId="0" fillId="6" borderId="0" xfId="0" applyFill="1" applyBorder="1" applyProtection="1">
      <protection hidden="1"/>
    </xf>
    <xf numFmtId="0" fontId="0" fillId="6" borderId="16" xfId="0" applyFill="1" applyBorder="1" applyProtection="1">
      <protection hidden="1"/>
    </xf>
    <xf numFmtId="0" fontId="36" fillId="6" borderId="0" xfId="0" applyFont="1" applyFill="1" applyBorder="1" applyAlignment="1" applyProtection="1">
      <alignment vertical="center"/>
      <protection hidden="1"/>
    </xf>
    <xf numFmtId="0" fontId="0" fillId="6" borderId="24" xfId="0" applyFill="1" applyBorder="1" applyProtection="1">
      <protection hidden="1"/>
    </xf>
    <xf numFmtId="0" fontId="0" fillId="6" borderId="60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16" xfId="0" applyFill="1" applyBorder="1" applyProtection="1">
      <protection hidden="1"/>
    </xf>
    <xf numFmtId="0" fontId="36" fillId="6" borderId="0" xfId="0" applyFont="1" applyFill="1" applyBorder="1" applyAlignment="1" applyProtection="1">
      <alignment horizontal="center" vertical="center" wrapText="1"/>
      <protection hidden="1"/>
    </xf>
    <xf numFmtId="0" fontId="32" fillId="3" borderId="0" xfId="0" applyFont="1" applyFill="1" applyBorder="1" applyAlignment="1" applyProtection="1">
      <alignment horizontal="center" vertical="center" wrapText="1"/>
      <protection hidden="1"/>
    </xf>
    <xf numFmtId="0" fontId="54" fillId="3" borderId="0" xfId="0" applyFont="1" applyFill="1" applyBorder="1" applyAlignment="1" applyProtection="1">
      <alignment vertical="center" wrapText="1"/>
      <protection hidden="1"/>
    </xf>
    <xf numFmtId="0" fontId="34" fillId="3" borderId="0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34" fillId="3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54" fillId="0" borderId="66" xfId="0" applyFont="1" applyBorder="1" applyAlignment="1" applyProtection="1">
      <alignment horizontal="center" vertical="center"/>
      <protection locked="0"/>
    </xf>
    <xf numFmtId="0" fontId="53" fillId="0" borderId="0" xfId="0" applyFont="1" applyFill="1"/>
    <xf numFmtId="0" fontId="53" fillId="0" borderId="0" xfId="0" applyFont="1" applyFill="1" applyProtection="1">
      <protection hidden="1"/>
    </xf>
    <xf numFmtId="0" fontId="53" fillId="0" borderId="0" xfId="0" applyFont="1" applyFill="1" applyAlignment="1" applyProtection="1">
      <alignment horizontal="center"/>
      <protection hidden="1"/>
    </xf>
    <xf numFmtId="0" fontId="53" fillId="0" borderId="0" xfId="0" applyFont="1" applyFill="1" applyAlignment="1" applyProtection="1">
      <alignment horizontal="center" vertical="center"/>
      <protection hidden="1"/>
    </xf>
    <xf numFmtId="0" fontId="11" fillId="4" borderId="5" xfId="0" applyFont="1" applyFill="1" applyBorder="1" applyAlignment="1" applyProtection="1">
      <alignment horizontal="center" vertical="center"/>
      <protection hidden="1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59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Protection="1">
      <protection locked="0"/>
    </xf>
    <xf numFmtId="0" fontId="1" fillId="3" borderId="0" xfId="0" applyFont="1" applyFill="1" applyProtection="1"/>
    <xf numFmtId="0" fontId="7" fillId="2" borderId="0" xfId="0" applyFont="1" applyFill="1" applyProtection="1"/>
    <xf numFmtId="0" fontId="6" fillId="0" borderId="0" xfId="0" applyFont="1" applyBorder="1" applyAlignment="1" applyProtection="1">
      <alignment horizontal="left" wrapText="1"/>
    </xf>
    <xf numFmtId="0" fontId="14" fillId="0" borderId="0" xfId="2" applyFont="1" applyBorder="1" applyAlignment="1" applyProtection="1"/>
    <xf numFmtId="0" fontId="15" fillId="0" borderId="0" xfId="2" applyFont="1" applyProtection="1"/>
    <xf numFmtId="0" fontId="21" fillId="0" borderId="0" xfId="0" applyFont="1" applyProtection="1"/>
    <xf numFmtId="0" fontId="20" fillId="0" borderId="0" xfId="0" applyFont="1" applyProtection="1"/>
    <xf numFmtId="0" fontId="7" fillId="0" borderId="0" xfId="0" applyFont="1" applyProtection="1"/>
    <xf numFmtId="0" fontId="13" fillId="0" borderId="0" xfId="0" applyFont="1" applyProtection="1"/>
    <xf numFmtId="0" fontId="22" fillId="0" borderId="0" xfId="0" applyFont="1" applyProtection="1"/>
    <xf numFmtId="0" fontId="6" fillId="0" borderId="0" xfId="0" applyFont="1" applyFill="1" applyProtection="1"/>
    <xf numFmtId="0" fontId="5" fillId="0" borderId="0" xfId="0" applyFont="1" applyFill="1" applyProtection="1"/>
    <xf numFmtId="0" fontId="0" fillId="0" borderId="0" xfId="0" applyAlignment="1" applyProtection="1">
      <alignment horizontal="left"/>
    </xf>
    <xf numFmtId="0" fontId="8" fillId="0" borderId="0" xfId="2" applyProtection="1"/>
    <xf numFmtId="0" fontId="23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left" vertical="center"/>
    </xf>
    <xf numFmtId="0" fontId="1" fillId="0" borderId="0" xfId="0" applyFont="1" applyProtection="1"/>
    <xf numFmtId="0" fontId="26" fillId="3" borderId="0" xfId="0" applyFont="1" applyFill="1" applyAlignment="1" applyProtection="1"/>
    <xf numFmtId="0" fontId="4" fillId="2" borderId="0" xfId="0" applyFont="1" applyFill="1" applyBorder="1" applyAlignment="1" applyProtection="1">
      <alignment horizontal="left" vertical="center" wrapText="1"/>
    </xf>
    <xf numFmtId="14" fontId="4" fillId="2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left" vertical="center" wrapText="1"/>
      <protection hidden="1"/>
    </xf>
    <xf numFmtId="0" fontId="36" fillId="0" borderId="74" xfId="0" applyFont="1" applyBorder="1" applyAlignment="1" applyProtection="1">
      <alignment horizontal="left" vertical="center"/>
      <protection locked="0"/>
    </xf>
    <xf numFmtId="0" fontId="36" fillId="0" borderId="75" xfId="0" applyFont="1" applyBorder="1" applyAlignment="1" applyProtection="1">
      <alignment horizontal="left" vertical="center"/>
      <protection locked="0"/>
    </xf>
    <xf numFmtId="0" fontId="36" fillId="6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vertical="center"/>
    </xf>
    <xf numFmtId="0" fontId="42" fillId="0" borderId="46" xfId="0" applyFont="1" applyBorder="1" applyAlignment="1" applyProtection="1">
      <alignment horizontal="center" vertical="center" wrapText="1"/>
    </xf>
    <xf numFmtId="0" fontId="42" fillId="0" borderId="1" xfId="0" applyFont="1" applyBorder="1" applyAlignment="1" applyProtection="1">
      <alignment horizontal="center" vertical="center" wrapText="1"/>
    </xf>
    <xf numFmtId="0" fontId="42" fillId="0" borderId="41" xfId="0" applyFont="1" applyBorder="1" applyAlignment="1" applyProtection="1">
      <alignment horizontal="center" vertical="center" wrapText="1"/>
    </xf>
    <xf numFmtId="0" fontId="72" fillId="0" borderId="1" xfId="0" applyFont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" fillId="3" borderId="0" xfId="0" applyFont="1" applyFill="1" applyProtection="1">
      <protection locked="0"/>
    </xf>
    <xf numFmtId="0" fontId="14" fillId="0" borderId="0" xfId="0" applyFont="1" applyBorder="1" applyAlignment="1" applyProtection="1">
      <alignment horizontal="left" vertical="top" wrapText="1"/>
    </xf>
    <xf numFmtId="0" fontId="19" fillId="2" borderId="0" xfId="0" applyFont="1" applyFill="1" applyProtection="1"/>
    <xf numFmtId="0" fontId="14" fillId="0" borderId="0" xfId="0" applyFont="1" applyProtection="1"/>
    <xf numFmtId="0" fontId="14" fillId="2" borderId="0" xfId="0" applyFont="1" applyFill="1" applyProtection="1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left" vertical="center" wrapText="1"/>
    </xf>
    <xf numFmtId="0" fontId="14" fillId="2" borderId="0" xfId="0" applyFont="1" applyFill="1" applyAlignment="1" applyProtection="1">
      <alignment horizontal="left" vertical="center" wrapText="1"/>
    </xf>
    <xf numFmtId="0" fontId="14" fillId="2" borderId="0" xfId="0" applyFont="1" applyFill="1" applyAlignment="1" applyProtection="1">
      <alignment horizontal="left" vertical="center"/>
    </xf>
    <xf numFmtId="0" fontId="26" fillId="3" borderId="0" xfId="0" applyFont="1" applyFill="1" applyAlignment="1" applyProtection="1">
      <alignment horizontal="left"/>
    </xf>
    <xf numFmtId="0" fontId="18" fillId="3" borderId="0" xfId="0" applyFont="1" applyFill="1" applyAlignment="1" applyProtection="1">
      <alignment horizontal="left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36" fillId="4" borderId="25" xfId="0" applyFont="1" applyFill="1" applyBorder="1" applyAlignment="1" applyProtection="1">
      <alignment horizontal="left" vertical="center" wrapText="1" indent="2"/>
      <protection hidden="1"/>
    </xf>
    <xf numFmtId="0" fontId="36" fillId="4" borderId="26" xfId="0" applyFont="1" applyFill="1" applyBorder="1" applyAlignment="1" applyProtection="1">
      <alignment horizontal="left" vertical="center" wrapText="1" indent="2"/>
      <protection hidden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36" fillId="4" borderId="56" xfId="0" applyFont="1" applyFill="1" applyBorder="1" applyAlignment="1" applyProtection="1">
      <alignment horizontal="left" vertical="center" wrapText="1" indent="2"/>
      <protection hidden="1"/>
    </xf>
    <xf numFmtId="0" fontId="36" fillId="4" borderId="57" xfId="0" applyFont="1" applyFill="1" applyBorder="1" applyAlignment="1" applyProtection="1">
      <alignment horizontal="left" vertical="center" wrapText="1" indent="2"/>
      <protection hidden="1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36" fillId="4" borderId="17" xfId="0" applyFont="1" applyFill="1" applyBorder="1" applyAlignment="1" applyProtection="1">
      <alignment horizontal="left" vertical="center" wrapText="1" indent="2"/>
      <protection hidden="1"/>
    </xf>
    <xf numFmtId="0" fontId="36" fillId="4" borderId="23" xfId="0" applyFont="1" applyFill="1" applyBorder="1" applyAlignment="1" applyProtection="1">
      <alignment horizontal="left" vertical="center" wrapText="1" indent="2"/>
      <protection hidden="1"/>
    </xf>
    <xf numFmtId="0" fontId="36" fillId="4" borderId="15" xfId="0" applyFont="1" applyFill="1" applyBorder="1" applyAlignment="1" applyProtection="1">
      <alignment horizontal="left" vertical="center" wrapText="1" indent="2"/>
      <protection hidden="1"/>
    </xf>
    <xf numFmtId="0" fontId="36" fillId="4" borderId="0" xfId="0" applyFont="1" applyFill="1" applyBorder="1" applyAlignment="1" applyProtection="1">
      <alignment horizontal="left" vertical="center" wrapText="1" indent="2"/>
      <protection hidden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36" fillId="6" borderId="19" xfId="0" applyFont="1" applyFill="1" applyBorder="1" applyAlignment="1" applyProtection="1">
      <alignment horizontal="center" vertical="center" wrapText="1"/>
      <protection hidden="1"/>
    </xf>
    <xf numFmtId="0" fontId="36" fillId="6" borderId="0" xfId="0" applyFont="1" applyFill="1" applyBorder="1" applyAlignment="1" applyProtection="1">
      <alignment horizontal="center" vertical="center" wrapText="1"/>
      <protection hidden="1"/>
    </xf>
    <xf numFmtId="0" fontId="36" fillId="4" borderId="18" xfId="0" applyFont="1" applyFill="1" applyBorder="1" applyAlignment="1" applyProtection="1">
      <alignment horizontal="left" vertical="center" wrapText="1" indent="2"/>
      <protection hidden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43" fillId="4" borderId="17" xfId="0" applyFont="1" applyFill="1" applyBorder="1" applyAlignment="1" applyProtection="1">
      <alignment horizontal="center" vertical="center" wrapText="1"/>
      <protection hidden="1"/>
    </xf>
    <xf numFmtId="0" fontId="43" fillId="4" borderId="18" xfId="0" applyFont="1" applyFill="1" applyBorder="1" applyAlignment="1" applyProtection="1">
      <alignment horizontal="center" vertical="center" wrapText="1"/>
      <protection hidden="1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hidden="1"/>
    </xf>
    <xf numFmtId="0" fontId="34" fillId="3" borderId="18" xfId="0" applyFont="1" applyFill="1" applyBorder="1" applyAlignment="1" applyProtection="1">
      <alignment horizontal="center" vertical="center" wrapText="1"/>
      <protection hidden="1"/>
    </xf>
    <xf numFmtId="0" fontId="34" fillId="3" borderId="22" xfId="0" applyFont="1" applyFill="1" applyBorder="1" applyAlignment="1" applyProtection="1">
      <alignment horizontal="center" vertical="center" wrapText="1"/>
      <protection hidden="1"/>
    </xf>
    <xf numFmtId="0" fontId="34" fillId="3" borderId="23" xfId="0" applyFont="1" applyFill="1" applyBorder="1" applyAlignment="1" applyProtection="1">
      <alignment horizontal="center" vertical="center" wrapText="1"/>
      <protection hidden="1"/>
    </xf>
    <xf numFmtId="0" fontId="36" fillId="3" borderId="19" xfId="0" applyFont="1" applyFill="1" applyBorder="1" applyAlignment="1" applyProtection="1">
      <alignment horizontal="center" vertical="center" wrapText="1"/>
      <protection hidden="1"/>
    </xf>
    <xf numFmtId="0" fontId="36" fillId="3" borderId="0" xfId="0" applyFont="1" applyFill="1" applyBorder="1" applyAlignment="1" applyProtection="1">
      <alignment horizontal="center" vertical="center" wrapText="1"/>
      <protection hidden="1"/>
    </xf>
    <xf numFmtId="0" fontId="12" fillId="4" borderId="15" xfId="0" applyFont="1" applyFill="1" applyBorder="1" applyAlignment="1" applyProtection="1">
      <alignment horizontal="left" vertical="center" wrapText="1" indent="2"/>
      <protection hidden="1"/>
    </xf>
    <xf numFmtId="0" fontId="12" fillId="4" borderId="0" xfId="0" applyFont="1" applyFill="1" applyBorder="1" applyAlignment="1" applyProtection="1">
      <alignment horizontal="left" vertical="center" wrapText="1" indent="2"/>
      <protection hidden="1"/>
    </xf>
    <xf numFmtId="0" fontId="36" fillId="6" borderId="0" xfId="0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left" vertical="center" wrapText="1" indent="2"/>
      <protection hidden="1"/>
    </xf>
    <xf numFmtId="0" fontId="12" fillId="4" borderId="18" xfId="0" applyFont="1" applyFill="1" applyBorder="1" applyAlignment="1" applyProtection="1">
      <alignment horizontal="left" vertical="center" wrapText="1" indent="2"/>
      <protection hidden="1"/>
    </xf>
    <xf numFmtId="0" fontId="47" fillId="0" borderId="43" xfId="0" applyFont="1" applyBorder="1" applyAlignment="1" applyProtection="1">
      <alignment horizontal="center" vertical="center" wrapText="1"/>
      <protection hidden="1"/>
    </xf>
    <xf numFmtId="0" fontId="47" fillId="0" borderId="21" xfId="0" applyFont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36" fillId="6" borderId="19" xfId="0" applyFont="1" applyFill="1" applyBorder="1" applyAlignment="1" applyProtection="1">
      <alignment horizontal="center" vertical="center"/>
      <protection hidden="1"/>
    </xf>
    <xf numFmtId="0" fontId="12" fillId="4" borderId="23" xfId="0" applyFont="1" applyFill="1" applyBorder="1" applyAlignment="1" applyProtection="1">
      <alignment horizontal="left" vertical="center" wrapText="1" indent="2"/>
      <protection hidden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9" fillId="4" borderId="17" xfId="0" applyFont="1" applyFill="1" applyBorder="1" applyAlignment="1" applyProtection="1">
      <alignment horizontal="left" vertical="center" wrapText="1" indent="2"/>
      <protection hidden="1"/>
    </xf>
    <xf numFmtId="0" fontId="69" fillId="4" borderId="23" xfId="0" applyFont="1" applyFill="1" applyBorder="1" applyAlignment="1" applyProtection="1">
      <alignment horizontal="left" vertical="center" wrapText="1" indent="2"/>
      <protection hidden="1"/>
    </xf>
    <xf numFmtId="0" fontId="43" fillId="4" borderId="17" xfId="0" applyFont="1" applyFill="1" applyBorder="1" applyAlignment="1" applyProtection="1">
      <alignment horizontal="left" vertical="center" wrapText="1" indent="2"/>
      <protection hidden="1"/>
    </xf>
    <xf numFmtId="0" fontId="72" fillId="0" borderId="46" xfId="0" applyFont="1" applyBorder="1" applyAlignment="1" applyProtection="1">
      <alignment horizontal="center" vertical="center" wrapText="1"/>
      <protection hidden="1"/>
    </xf>
    <xf numFmtId="0" fontId="72" fillId="0" borderId="41" xfId="0" applyFont="1" applyBorder="1" applyAlignment="1" applyProtection="1">
      <alignment horizontal="center" vertical="center" wrapText="1"/>
      <protection hidden="1"/>
    </xf>
    <xf numFmtId="0" fontId="36" fillId="0" borderId="46" xfId="0" applyFont="1" applyBorder="1" applyAlignment="1" applyProtection="1">
      <alignment horizontal="center" vertical="center" wrapText="1"/>
      <protection locked="0"/>
    </xf>
    <xf numFmtId="0" fontId="36" fillId="0" borderId="47" xfId="0" applyFont="1" applyBorder="1" applyAlignment="1" applyProtection="1">
      <alignment horizontal="center" vertical="center" wrapText="1"/>
      <protection locked="0"/>
    </xf>
    <xf numFmtId="0" fontId="36" fillId="0" borderId="41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2" fillId="4" borderId="40" xfId="0" applyFont="1" applyFill="1" applyBorder="1" applyAlignment="1" applyProtection="1">
      <alignment horizontal="left" vertical="center" wrapText="1" indent="2"/>
      <protection hidden="1"/>
    </xf>
    <xf numFmtId="0" fontId="42" fillId="4" borderId="3" xfId="0" applyFont="1" applyFill="1" applyBorder="1" applyAlignment="1" applyProtection="1">
      <alignment horizontal="left" vertical="center" wrapText="1" indent="2"/>
      <protection hidden="1"/>
    </xf>
    <xf numFmtId="0" fontId="43" fillId="4" borderId="37" xfId="0" applyFont="1" applyFill="1" applyBorder="1" applyAlignment="1" applyProtection="1">
      <alignment horizontal="left" vertical="center" wrapText="1"/>
      <protection hidden="1"/>
    </xf>
    <xf numFmtId="0" fontId="42" fillId="4" borderId="42" xfId="0" applyFont="1" applyFill="1" applyBorder="1" applyAlignment="1" applyProtection="1">
      <alignment horizontal="left" vertical="center" wrapText="1"/>
      <protection hidden="1"/>
    </xf>
    <xf numFmtId="0" fontId="12" fillId="4" borderId="43" xfId="0" applyFont="1" applyFill="1" applyBorder="1" applyAlignment="1" applyProtection="1">
      <alignment horizontal="left" vertical="center" wrapText="1" indent="2"/>
      <protection hidden="1"/>
    </xf>
    <xf numFmtId="0" fontId="12" fillId="4" borderId="44" xfId="0" applyFont="1" applyFill="1" applyBorder="1" applyAlignment="1" applyProtection="1">
      <alignment horizontal="left" vertical="center" wrapText="1" indent="2"/>
      <protection hidden="1"/>
    </xf>
    <xf numFmtId="0" fontId="42" fillId="4" borderId="17" xfId="0" applyFont="1" applyFill="1" applyBorder="1" applyAlignment="1" applyProtection="1">
      <alignment horizontal="left" vertical="center" wrapText="1" indent="2"/>
      <protection hidden="1"/>
    </xf>
    <xf numFmtId="0" fontId="40" fillId="4" borderId="30" xfId="0" applyFont="1" applyFill="1" applyBorder="1" applyAlignment="1" applyProtection="1">
      <alignment horizontal="left" vertical="center" wrapText="1" indent="2"/>
      <protection hidden="1"/>
    </xf>
    <xf numFmtId="0" fontId="40" fillId="4" borderId="31" xfId="0" applyFont="1" applyFill="1" applyBorder="1" applyAlignment="1" applyProtection="1">
      <alignment horizontal="left" vertical="center" wrapText="1" indent="2"/>
      <protection hidden="1"/>
    </xf>
    <xf numFmtId="0" fontId="12" fillId="4" borderId="37" xfId="0" applyFont="1" applyFill="1" applyBorder="1" applyAlignment="1" applyProtection="1">
      <alignment horizontal="left" vertical="center" wrapText="1"/>
      <protection hidden="1"/>
    </xf>
    <xf numFmtId="0" fontId="12" fillId="4" borderId="38" xfId="0" applyFont="1" applyFill="1" applyBorder="1" applyAlignment="1" applyProtection="1">
      <alignment horizontal="left" vertical="center" wrapText="1"/>
      <protection hidden="1"/>
    </xf>
    <xf numFmtId="0" fontId="32" fillId="2" borderId="12" xfId="0" applyFont="1" applyFill="1" applyBorder="1" applyAlignment="1" applyProtection="1">
      <alignment horizontal="center" vertical="center" wrapText="1"/>
      <protection hidden="1"/>
    </xf>
    <xf numFmtId="0" fontId="32" fillId="2" borderId="13" xfId="0" applyFont="1" applyFill="1" applyBorder="1" applyAlignment="1" applyProtection="1">
      <alignment horizontal="center" vertical="center" wrapText="1"/>
      <protection hidden="1"/>
    </xf>
    <xf numFmtId="0" fontId="32" fillId="2" borderId="15" xfId="0" applyFont="1" applyFill="1" applyBorder="1" applyAlignment="1" applyProtection="1">
      <alignment horizontal="center" vertical="center" wrapText="1"/>
      <protection hidden="1"/>
    </xf>
    <xf numFmtId="0" fontId="32" fillId="2" borderId="0" xfId="0" applyFont="1" applyFill="1" applyBorder="1" applyAlignment="1" applyProtection="1">
      <alignment horizontal="center" vertical="center" wrapText="1"/>
      <protection hidden="1"/>
    </xf>
    <xf numFmtId="0" fontId="25" fillId="2" borderId="13" xfId="0" applyFont="1" applyFill="1" applyBorder="1" applyAlignment="1" applyProtection="1">
      <alignment horizontal="left" vertical="center" wrapText="1"/>
      <protection hidden="1"/>
    </xf>
    <xf numFmtId="0" fontId="25" fillId="2" borderId="14" xfId="0" applyFont="1" applyFill="1" applyBorder="1" applyAlignment="1" applyProtection="1">
      <alignment horizontal="left" vertical="center" wrapText="1"/>
      <protection hidden="1"/>
    </xf>
    <xf numFmtId="0" fontId="25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6" xfId="0" applyFont="1" applyFill="1" applyBorder="1" applyAlignment="1" applyProtection="1">
      <alignment horizontal="left"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9" fillId="2" borderId="63" xfId="0" applyFont="1" applyFill="1" applyBorder="1" applyAlignment="1" applyProtection="1">
      <alignment horizontal="center" vertical="center" wrapText="1"/>
      <protection hidden="1"/>
    </xf>
    <xf numFmtId="0" fontId="9" fillId="2" borderId="64" xfId="0" applyFont="1" applyFill="1" applyBorder="1" applyAlignment="1" applyProtection="1">
      <alignment horizontal="center" vertical="center" wrapText="1"/>
      <protection hidden="1"/>
    </xf>
    <xf numFmtId="0" fontId="9" fillId="2" borderId="65" xfId="0" applyFont="1" applyFill="1" applyBorder="1" applyAlignment="1" applyProtection="1">
      <alignment horizontal="center" vertical="center" wrapText="1"/>
      <protection hidden="1"/>
    </xf>
    <xf numFmtId="0" fontId="12" fillId="6" borderId="15" xfId="0" applyFont="1" applyFill="1" applyBorder="1" applyAlignment="1" applyProtection="1">
      <alignment horizontal="left" vertical="center" wrapText="1" indent="2"/>
      <protection hidden="1"/>
    </xf>
    <xf numFmtId="0" fontId="12" fillId="6" borderId="0" xfId="0" applyFont="1" applyFill="1" applyBorder="1" applyAlignment="1" applyProtection="1">
      <alignment horizontal="left" vertical="center" wrapText="1" indent="2"/>
      <protection hidden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left" vertical="center" wrapText="1" indent="2"/>
      <protection hidden="1"/>
    </xf>
    <xf numFmtId="0" fontId="12" fillId="4" borderId="26" xfId="0" applyFont="1" applyFill="1" applyBorder="1" applyAlignment="1" applyProtection="1">
      <alignment horizontal="left" vertical="center" wrapText="1" indent="2"/>
      <protection hidden="1"/>
    </xf>
    <xf numFmtId="0" fontId="39" fillId="5" borderId="28" xfId="0" applyFont="1" applyFill="1" applyBorder="1" applyAlignment="1" applyProtection="1">
      <alignment horizontal="left" vertical="center" wrapText="1"/>
      <protection hidden="1"/>
    </xf>
    <xf numFmtId="0" fontId="39" fillId="5" borderId="2" xfId="0" applyFont="1" applyFill="1" applyBorder="1" applyAlignment="1" applyProtection="1">
      <alignment horizontal="left" vertical="center" wrapText="1"/>
      <protection hidden="1"/>
    </xf>
    <xf numFmtId="0" fontId="39" fillId="5" borderId="29" xfId="0" applyFont="1" applyFill="1" applyBorder="1" applyAlignment="1" applyProtection="1">
      <alignment horizontal="left" vertical="center" wrapText="1"/>
      <protection hidden="1"/>
    </xf>
    <xf numFmtId="0" fontId="35" fillId="3" borderId="0" xfId="0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left" vertical="center" wrapText="1"/>
      <protection hidden="1"/>
    </xf>
    <xf numFmtId="0" fontId="56" fillId="2" borderId="62" xfId="0" applyFont="1" applyFill="1" applyBorder="1" applyAlignment="1" applyProtection="1">
      <alignment horizontal="center" vertical="center" wrapText="1"/>
      <protection hidden="1"/>
    </xf>
    <xf numFmtId="0" fontId="1" fillId="0" borderId="70" xfId="0" applyFont="1" applyBorder="1" applyAlignment="1" applyProtection="1">
      <alignment horizontal="left" vertical="top" wrapText="1"/>
      <protection locked="0"/>
    </xf>
    <xf numFmtId="0" fontId="1" fillId="0" borderId="71" xfId="0" applyFont="1" applyBorder="1" applyAlignment="1" applyProtection="1">
      <alignment horizontal="left" vertical="top" wrapText="1"/>
      <protection locked="0"/>
    </xf>
    <xf numFmtId="0" fontId="52" fillId="0" borderId="38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164" fontId="10" fillId="4" borderId="1" xfId="1" applyNumberFormat="1" applyFont="1" applyFill="1" applyBorder="1" applyAlignment="1" applyProtection="1">
      <alignment horizontal="center" vertical="center"/>
      <protection hidden="1"/>
    </xf>
    <xf numFmtId="0" fontId="63" fillId="4" borderId="9" xfId="0" applyFont="1" applyFill="1" applyBorder="1" applyAlignment="1" applyProtection="1">
      <alignment horizontal="center" vertical="center"/>
      <protection hidden="1"/>
    </xf>
    <xf numFmtId="0" fontId="63" fillId="4" borderId="6" xfId="0" applyFont="1" applyFill="1" applyBorder="1" applyAlignment="1" applyProtection="1">
      <alignment horizontal="center" vertical="center"/>
      <protection hidden="1"/>
    </xf>
    <xf numFmtId="0" fontId="68" fillId="4" borderId="9" xfId="0" applyFont="1" applyFill="1" applyBorder="1" applyAlignment="1" applyProtection="1">
      <alignment horizontal="center" vertical="center" wrapText="1"/>
      <protection hidden="1"/>
    </xf>
    <xf numFmtId="0" fontId="68" fillId="4" borderId="6" xfId="0" applyFont="1" applyFill="1" applyBorder="1" applyAlignment="1" applyProtection="1">
      <alignment horizontal="center" vertical="center" wrapText="1"/>
      <protection hidden="1"/>
    </xf>
    <xf numFmtId="0" fontId="63" fillId="4" borderId="9" xfId="0" applyFont="1" applyFill="1" applyBorder="1" applyAlignment="1" applyProtection="1">
      <alignment horizontal="left" vertical="center" wrapText="1"/>
      <protection hidden="1"/>
    </xf>
    <xf numFmtId="0" fontId="63" fillId="4" borderId="6" xfId="0" applyFont="1" applyFill="1" applyBorder="1" applyAlignment="1" applyProtection="1">
      <alignment horizontal="left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164" fontId="10" fillId="4" borderId="4" xfId="1" applyNumberFormat="1" applyFont="1" applyFill="1" applyBorder="1" applyAlignment="1" applyProtection="1">
      <alignment horizontal="center" vertical="center"/>
      <protection hidden="1"/>
    </xf>
    <xf numFmtId="164" fontId="10" fillId="4" borderId="69" xfId="1" applyNumberFormat="1" applyFont="1" applyFill="1" applyBorder="1" applyAlignment="1" applyProtection="1">
      <alignment horizontal="center" vertical="center"/>
      <protection hidden="1"/>
    </xf>
    <xf numFmtId="0" fontId="10" fillId="4" borderId="9" xfId="0" applyFont="1" applyFill="1" applyBorder="1" applyAlignment="1" applyProtection="1">
      <alignment horizontal="left" vertical="center" wrapText="1"/>
      <protection hidden="1"/>
    </xf>
    <xf numFmtId="0" fontId="10" fillId="4" borderId="6" xfId="0" applyFont="1" applyFill="1" applyBorder="1" applyAlignment="1" applyProtection="1">
      <alignment horizontal="left" vertical="center" wrapText="1"/>
      <protection hidden="1"/>
    </xf>
    <xf numFmtId="0" fontId="25" fillId="4" borderId="5" xfId="0" applyFont="1" applyFill="1" applyBorder="1" applyAlignment="1" applyProtection="1">
      <alignment horizontal="center" vertical="center"/>
      <protection hidden="1"/>
    </xf>
    <xf numFmtId="0" fontId="66" fillId="4" borderId="5" xfId="0" applyFont="1" applyFill="1" applyBorder="1" applyAlignment="1" applyProtection="1">
      <alignment horizontal="center" wrapText="1"/>
      <protection hidden="1"/>
    </xf>
    <xf numFmtId="0" fontId="10" fillId="4" borderId="5" xfId="0" applyFont="1" applyFill="1" applyBorder="1" applyAlignment="1" applyProtection="1">
      <alignment horizontal="left" vertical="center" wrapText="1"/>
      <protection hidden="1"/>
    </xf>
    <xf numFmtId="0" fontId="25" fillId="4" borderId="5" xfId="0" applyFont="1" applyFill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center" vertical="center"/>
      <protection hidden="1"/>
    </xf>
    <xf numFmtId="0" fontId="25" fillId="4" borderId="9" xfId="0" applyFont="1" applyFill="1" applyBorder="1" applyAlignment="1" applyProtection="1">
      <alignment horizontal="center" vertical="center"/>
      <protection hidden="1"/>
    </xf>
    <xf numFmtId="0" fontId="25" fillId="4" borderId="6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left" vertical="center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0" fillId="4" borderId="5" xfId="0" applyFont="1" applyFill="1" applyBorder="1" applyAlignment="1" applyProtection="1">
      <alignment vertical="center" wrapText="1"/>
      <protection hidden="1"/>
    </xf>
    <xf numFmtId="0" fontId="30" fillId="4" borderId="5" xfId="0" applyFont="1" applyFill="1" applyBorder="1" applyAlignment="1" applyProtection="1">
      <alignment horizontal="center" vertical="center"/>
      <protection hidden="1"/>
    </xf>
    <xf numFmtId="0" fontId="29" fillId="4" borderId="5" xfId="0" applyFont="1" applyFill="1" applyBorder="1" applyAlignment="1" applyProtection="1">
      <alignment horizontal="center" vertical="center"/>
      <protection hidden="1"/>
    </xf>
    <xf numFmtId="0" fontId="10" fillId="4" borderId="5" xfId="0" quotePrefix="1" applyFont="1" applyFill="1" applyBorder="1" applyAlignment="1" applyProtection="1">
      <alignment horizontal="center" vertical="center"/>
      <protection hidden="1"/>
    </xf>
    <xf numFmtId="9" fontId="10" fillId="4" borderId="5" xfId="0" applyNumberFormat="1" applyFont="1" applyFill="1" applyBorder="1" applyAlignment="1" applyProtection="1">
      <alignment horizontal="center" vertical="center"/>
      <protection hidden="1"/>
    </xf>
    <xf numFmtId="0" fontId="67" fillId="4" borderId="5" xfId="0" applyFont="1" applyFill="1" applyBorder="1" applyAlignment="1" applyProtection="1">
      <alignment horizontal="center" vertical="center"/>
      <protection hidden="1"/>
    </xf>
    <xf numFmtId="0" fontId="24" fillId="4" borderId="5" xfId="0" applyFont="1" applyFill="1" applyBorder="1" applyAlignment="1" applyProtection="1">
      <alignment horizontal="center" vertical="center"/>
      <protection hidden="1"/>
    </xf>
    <xf numFmtId="0" fontId="66" fillId="4" borderId="5" xfId="0" applyFont="1" applyFill="1" applyBorder="1" applyAlignment="1" applyProtection="1">
      <alignment horizontal="center" vertical="center" wrapText="1"/>
      <protection hidden="1"/>
    </xf>
    <xf numFmtId="0" fontId="63" fillId="4" borderId="5" xfId="0" applyFont="1" applyFill="1" applyBorder="1" applyAlignment="1" applyProtection="1">
      <alignment horizontal="left" vertical="center" wrapText="1"/>
      <protection hidden="1"/>
    </xf>
    <xf numFmtId="0" fontId="63" fillId="4" borderId="5" xfId="0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65" fillId="4" borderId="5" xfId="0" applyFont="1" applyFill="1" applyBorder="1" applyAlignment="1" applyProtection="1">
      <alignment horizontal="center" vertical="center"/>
      <protection hidden="1"/>
    </xf>
    <xf numFmtId="164" fontId="10" fillId="7" borderId="1" xfId="1" applyNumberFormat="1" applyFont="1" applyFill="1" applyBorder="1" applyAlignment="1" applyProtection="1">
      <alignment horizontal="center" vertical="center"/>
      <protection hidden="1"/>
    </xf>
    <xf numFmtId="9" fontId="10" fillId="4" borderId="5" xfId="1" applyFont="1" applyFill="1" applyBorder="1" applyAlignment="1" applyProtection="1">
      <alignment horizontal="center" vertical="center"/>
      <protection hidden="1"/>
    </xf>
    <xf numFmtId="9" fontId="10" fillId="4" borderId="9" xfId="1" applyFont="1" applyFill="1" applyBorder="1" applyAlignment="1" applyProtection="1">
      <alignment horizontal="center" vertical="center"/>
      <protection hidden="1"/>
    </xf>
    <xf numFmtId="9" fontId="10" fillId="4" borderId="6" xfId="1" applyFont="1" applyFill="1" applyBorder="1" applyAlignment="1" applyProtection="1">
      <alignment horizontal="center" vertical="center"/>
      <protection hidden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6" xfId="0" applyFont="1" applyFill="1" applyBorder="1" applyAlignment="1" applyProtection="1">
      <alignment vertical="center" wrapText="1"/>
      <protection hidden="1"/>
    </xf>
    <xf numFmtId="0" fontId="24" fillId="4" borderId="5" xfId="0" applyFont="1" applyFill="1" applyBorder="1" applyAlignment="1" applyProtection="1">
      <alignment vertical="center" wrapText="1"/>
      <protection hidden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29" fillId="0" borderId="10" xfId="0" applyFont="1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hidden="1"/>
    </xf>
    <xf numFmtId="0" fontId="0" fillId="0" borderId="38" xfId="0" applyBorder="1" applyAlignment="1" applyProtection="1">
      <alignment horizontal="left" vertical="top"/>
      <protection hidden="1"/>
    </xf>
    <xf numFmtId="0" fontId="1" fillId="0" borderId="72" xfId="0" applyFont="1" applyBorder="1" applyAlignment="1" applyProtection="1">
      <alignment horizontal="left" vertical="top" wrapText="1"/>
      <protection locked="0"/>
    </xf>
    <xf numFmtId="0" fontId="1" fillId="0" borderId="73" xfId="0" applyFont="1" applyBorder="1" applyAlignment="1" applyProtection="1">
      <alignment horizontal="left" vertical="top" wrapText="1"/>
      <protection locked="0"/>
    </xf>
    <xf numFmtId="0" fontId="1" fillId="0" borderId="61" xfId="0" applyFont="1" applyBorder="1" applyAlignment="1" applyProtection="1">
      <alignment horizontal="left" vertical="top" wrapText="1"/>
      <protection locked="0"/>
    </xf>
  </cellXfs>
  <cellStyles count="3">
    <cellStyle name="Link" xfId="2" builtinId="8"/>
    <cellStyle name="Prozent" xfId="1" builtinId="5"/>
    <cellStyle name="Standard" xfId="0" builtinId="0"/>
  </cellStyles>
  <dxfs count="45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C6E7"/>
      <color rgb="FFB2B2B2"/>
      <color rgb="FFED3737"/>
      <color rgb="FF748294"/>
      <color rgb="FFF2F2F2"/>
      <color rgb="FFED7D31"/>
      <color rgb="FFE3D6CF"/>
      <color rgb="FFE1DED1"/>
      <color rgb="FFF8CAAA"/>
      <color rgb="FFFFE4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744617</xdr:colOff>
      <xdr:row>0</xdr:row>
      <xdr:rowOff>66200</xdr:rowOff>
    </xdr:from>
    <xdr:to>
      <xdr:col>17</xdr:col>
      <xdr:colOff>751509</xdr:colOff>
      <xdr:row>0</xdr:row>
      <xdr:rowOff>952500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0648" y="66200"/>
          <a:ext cx="6866797" cy="88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stzentren@aekwl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30"/>
  <sheetViews>
    <sheetView showGridLines="0" zoomScale="70" zoomScaleNormal="70" workbookViewId="0">
      <selection activeCell="D6" sqref="D6:H6"/>
    </sheetView>
  </sheetViews>
  <sheetFormatPr baseColWidth="10" defaultColWidth="11.42578125" defaultRowHeight="15" x14ac:dyDescent="0.25"/>
  <cols>
    <col min="1" max="1" width="11.42578125" style="56"/>
    <col min="2" max="2" width="15.140625" style="56" customWidth="1"/>
    <col min="3" max="16384" width="11.42578125" style="56"/>
  </cols>
  <sheetData>
    <row r="1" spans="1:21" ht="77.25" customHeight="1" x14ac:dyDescent="0.25">
      <c r="A1" s="91" t="s">
        <v>80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  <c r="M1" s="93"/>
      <c r="N1" s="93"/>
      <c r="O1" s="93"/>
      <c r="P1" s="93"/>
      <c r="Q1" s="93"/>
      <c r="R1" s="93"/>
      <c r="S1" s="5"/>
      <c r="T1" s="5"/>
      <c r="U1" s="5"/>
    </row>
    <row r="2" spans="1:21" s="57" customFormat="1" ht="29.25" customHeight="1" x14ac:dyDescent="0.2">
      <c r="A2" s="77"/>
      <c r="B2" s="77"/>
      <c r="C2" s="77"/>
      <c r="D2" s="76"/>
      <c r="E2" s="77"/>
      <c r="F2" s="76"/>
      <c r="G2" s="76"/>
      <c r="H2" s="76"/>
      <c r="I2" s="77"/>
      <c r="J2" s="77"/>
      <c r="K2" s="77"/>
      <c r="L2" s="77"/>
      <c r="M2" s="77"/>
      <c r="N2" s="77"/>
      <c r="O2" s="77"/>
      <c r="P2" s="77"/>
      <c r="Q2" s="77"/>
      <c r="R2" s="77"/>
      <c r="S2" s="94"/>
      <c r="T2" s="94"/>
      <c r="U2" s="94"/>
    </row>
    <row r="3" spans="1:21" s="57" customFormat="1" ht="29.25" customHeight="1" x14ac:dyDescent="0.35">
      <c r="A3" s="121" t="s">
        <v>62</v>
      </c>
      <c r="B3" s="121"/>
      <c r="C3" s="77"/>
      <c r="D3" s="115"/>
      <c r="E3" s="115"/>
      <c r="F3" s="115"/>
      <c r="G3" s="115"/>
      <c r="H3" s="115"/>
      <c r="I3" s="77"/>
      <c r="J3" s="77"/>
      <c r="K3" s="77"/>
      <c r="L3" s="77"/>
      <c r="M3" s="77"/>
      <c r="N3" s="77"/>
      <c r="O3" s="77"/>
      <c r="P3" s="77"/>
      <c r="Q3" s="77"/>
      <c r="R3" s="77"/>
      <c r="S3" s="94"/>
      <c r="T3" s="94"/>
      <c r="U3" s="94"/>
    </row>
    <row r="4" spans="1:21" s="57" customFormat="1" ht="29.25" customHeight="1" x14ac:dyDescent="0.3">
      <c r="A4" s="120" t="s">
        <v>60</v>
      </c>
      <c r="B4" s="120"/>
      <c r="C4" s="77"/>
      <c r="D4" s="115"/>
      <c r="E4" s="115"/>
      <c r="F4" s="115"/>
      <c r="G4" s="115"/>
      <c r="H4" s="115"/>
      <c r="I4" s="77"/>
      <c r="J4" s="77"/>
      <c r="K4" s="77"/>
      <c r="L4" s="77"/>
      <c r="M4" s="77"/>
      <c r="N4" s="77"/>
      <c r="O4" s="77"/>
      <c r="P4" s="77"/>
      <c r="Q4" s="77"/>
      <c r="R4" s="77"/>
      <c r="S4" s="94"/>
      <c r="T4" s="94"/>
      <c r="U4" s="94"/>
    </row>
    <row r="5" spans="1:21" s="57" customFormat="1" ht="29.25" customHeight="1" x14ac:dyDescent="0.3">
      <c r="A5" s="120" t="s">
        <v>61</v>
      </c>
      <c r="B5" s="120"/>
      <c r="C5" s="77"/>
      <c r="D5" s="122"/>
      <c r="E5" s="123"/>
      <c r="F5" s="123"/>
      <c r="G5" s="123"/>
      <c r="H5" s="124"/>
      <c r="I5" s="77"/>
      <c r="J5" s="77"/>
      <c r="K5" s="77"/>
      <c r="L5" s="77"/>
      <c r="M5" s="77"/>
      <c r="N5" s="77"/>
      <c r="O5" s="77"/>
      <c r="P5" s="77"/>
      <c r="Q5" s="77"/>
      <c r="R5" s="77"/>
      <c r="S5" s="94"/>
      <c r="T5" s="94"/>
      <c r="U5" s="94"/>
    </row>
    <row r="6" spans="1:21" ht="27" customHeight="1" x14ac:dyDescent="0.3">
      <c r="A6" s="120" t="s">
        <v>147</v>
      </c>
      <c r="B6" s="120"/>
      <c r="C6" s="77"/>
      <c r="D6" s="116"/>
      <c r="E6" s="116"/>
      <c r="F6" s="116"/>
      <c r="G6" s="116"/>
      <c r="H6" s="116"/>
      <c r="I6" s="95" t="s">
        <v>148</v>
      </c>
      <c r="J6" s="77"/>
      <c r="K6" s="95"/>
      <c r="L6" s="95"/>
      <c r="M6" s="77"/>
      <c r="N6" s="77"/>
      <c r="O6" s="77"/>
      <c r="P6" s="77"/>
      <c r="Q6" s="77"/>
      <c r="R6" s="77"/>
      <c r="S6" s="5"/>
      <c r="T6" s="5"/>
      <c r="U6" s="5"/>
    </row>
    <row r="7" spans="1:21" ht="60" customHeigh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</row>
    <row r="8" spans="1:21" s="78" customFormat="1" ht="60" customHeight="1" x14ac:dyDescent="0.25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</row>
    <row r="9" spans="1:21" s="79" customFormat="1" ht="33" customHeight="1" x14ac:dyDescent="0.2">
      <c r="A9" s="111" t="s">
        <v>202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21" s="84" customFormat="1" ht="20.25" customHeight="1" x14ac:dyDescent="0.25">
      <c r="A10" s="80" t="s">
        <v>92</v>
      </c>
      <c r="B10" s="80"/>
      <c r="C10" s="80"/>
      <c r="D10" s="81" t="s">
        <v>76</v>
      </c>
      <c r="E10" s="82"/>
      <c r="F10" s="82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21" s="84" customFormat="1" ht="60.75" customHeight="1" x14ac:dyDescent="0.25">
      <c r="A11" s="85" t="s">
        <v>74</v>
      </c>
      <c r="B11" s="86"/>
      <c r="C11" s="86"/>
    </row>
    <row r="12" spans="1:21" s="78" customFormat="1" ht="24" customHeight="1" x14ac:dyDescent="0.25">
      <c r="A12" s="112" t="s">
        <v>78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1" s="84" customFormat="1" ht="23.25" customHeight="1" x14ac:dyDescent="0.25">
      <c r="A13" s="113" t="s">
        <v>79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4" spans="1:21" s="84" customFormat="1" ht="23.25" customHeight="1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21" s="84" customFormat="1" ht="23.25" customHeight="1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21" s="86" customFormat="1" ht="23.25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</row>
    <row r="17" spans="1:18" s="86" customFormat="1" ht="23.25" customHeight="1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</row>
    <row r="18" spans="1:18" s="84" customFormat="1" ht="23.25" customHeight="1" x14ac:dyDescent="0.25">
      <c r="A18" s="87"/>
      <c r="B18" s="87"/>
      <c r="C18" s="87"/>
      <c r="D18" s="87"/>
      <c r="E18" s="87"/>
      <c r="F18" s="87"/>
      <c r="G18" s="87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spans="1:18" s="117" customFormat="1" ht="41.25" customHeight="1" x14ac:dyDescent="0.25"/>
    <row r="20" spans="1:18" s="5" customFormat="1" x14ac:dyDescent="0.25">
      <c r="A20" s="89"/>
    </row>
    <row r="21" spans="1:18" s="5" customFormat="1" x14ac:dyDescent="0.25">
      <c r="C21" s="90"/>
    </row>
    <row r="22" spans="1:18" s="5" customFormat="1" x14ac:dyDescent="0.25"/>
    <row r="23" spans="1:18" s="5" customFormat="1" x14ac:dyDescent="0.25"/>
    <row r="24" spans="1:18" s="5" customFormat="1" ht="15" customHeight="1" x14ac:dyDescent="0.25">
      <c r="A24" s="108"/>
      <c r="B24" s="108"/>
      <c r="C24" s="96"/>
      <c r="D24" s="97"/>
    </row>
    <row r="25" spans="1:18" s="5" customFormat="1" x14ac:dyDescent="0.25">
      <c r="A25" s="108"/>
      <c r="B25" s="108"/>
      <c r="C25" s="96"/>
      <c r="D25" s="97"/>
    </row>
    <row r="26" spans="1:18" s="5" customFormat="1" ht="15" customHeight="1" x14ac:dyDescent="0.25">
      <c r="A26" s="103" t="s">
        <v>201</v>
      </c>
      <c r="B26" s="103"/>
      <c r="C26" s="96"/>
      <c r="D26" s="97"/>
    </row>
    <row r="27" spans="1:18" s="5" customFormat="1" ht="27" customHeight="1" x14ac:dyDescent="0.25">
      <c r="A27" s="109"/>
      <c r="B27" s="109"/>
      <c r="C27" s="109"/>
      <c r="D27" s="109"/>
    </row>
    <row r="28" spans="1:18" s="5" customFormat="1" x14ac:dyDescent="0.25"/>
    <row r="29" spans="1:18" s="5" customFormat="1" x14ac:dyDescent="0.25"/>
    <row r="30" spans="1:18" s="5" customFormat="1" x14ac:dyDescent="0.25"/>
  </sheetData>
  <sheetProtection algorithmName="SHA-512" hashValue="MWBV1ps2sjnTKBG1qGEuBKrMJgv6Zej0uH5qVGv44mC0MG2Ic5TB6+a2QWPZ0YAMMH+NqcoaelErFYQHuGAV0A==" saltValue="Z1Md+FrTNMG3EjZp/ZHbsQ==" spinCount="100000" sheet="1" objects="1" scenarios="1"/>
  <mergeCells count="19">
    <mergeCell ref="D3:H3"/>
    <mergeCell ref="D4:H4"/>
    <mergeCell ref="D6:H6"/>
    <mergeCell ref="A19:XFD19"/>
    <mergeCell ref="A24:B24"/>
    <mergeCell ref="A8:R8"/>
    <mergeCell ref="A4:B4"/>
    <mergeCell ref="A3:B3"/>
    <mergeCell ref="A5:B5"/>
    <mergeCell ref="D5:H5"/>
    <mergeCell ref="A6:B6"/>
    <mergeCell ref="A25:B25"/>
    <mergeCell ref="A27:D27"/>
    <mergeCell ref="A7:R7"/>
    <mergeCell ref="A9:R9"/>
    <mergeCell ref="A12:R12"/>
    <mergeCell ref="A13:R13"/>
    <mergeCell ref="A16:R16"/>
    <mergeCell ref="A17:R17"/>
  </mergeCells>
  <hyperlinks>
    <hyperlink ref="D10" r:id="rId1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B4C5-C214-4D78-A3CA-8E2AAF0BC2B6}">
  <sheetPr codeName="Tabelle2"/>
  <dimension ref="A1:QH52"/>
  <sheetViews>
    <sheetView showGridLines="0" tabSelected="1" zoomScaleNormal="100" workbookViewId="0">
      <selection activeCell="C8" sqref="C8:N8"/>
    </sheetView>
  </sheetViews>
  <sheetFormatPr baseColWidth="10" defaultColWidth="11.42578125" defaultRowHeight="15" x14ac:dyDescent="0.25"/>
  <cols>
    <col min="1" max="1" width="6.42578125" style="4" customWidth="1"/>
    <col min="2" max="2" width="33" style="27" customWidth="1"/>
    <col min="3" max="5" width="11.42578125" style="27" customWidth="1"/>
    <col min="6" max="14" width="11.42578125" style="27"/>
    <col min="15" max="15" width="14.85546875" style="4" customWidth="1"/>
    <col min="16" max="16" width="13.42578125" style="4" customWidth="1"/>
    <col min="17" max="17" width="11.140625" style="4" customWidth="1"/>
    <col min="18" max="16384" width="11.42578125" style="4"/>
  </cols>
  <sheetData>
    <row r="1" spans="1:450" ht="37.5" customHeight="1" x14ac:dyDescent="0.25">
      <c r="A1" s="194" t="s">
        <v>138</v>
      </c>
      <c r="B1" s="195"/>
      <c r="C1" s="195"/>
      <c r="D1" s="195"/>
      <c r="E1" s="198" t="s">
        <v>165</v>
      </c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9"/>
    </row>
    <row r="2" spans="1:450" ht="37.5" customHeight="1" x14ac:dyDescent="0.25">
      <c r="A2" s="196"/>
      <c r="B2" s="197"/>
      <c r="C2" s="197"/>
      <c r="D2" s="197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1"/>
    </row>
    <row r="3" spans="1:450" ht="15.75" customHeight="1" x14ac:dyDescent="0.25">
      <c r="A3" s="51"/>
      <c r="B3" s="51"/>
      <c r="C3" s="51"/>
      <c r="D3" s="51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450" ht="59.25" customHeight="1" x14ac:dyDescent="0.25">
      <c r="A4" s="214" t="s">
        <v>140</v>
      </c>
      <c r="B4" s="214"/>
      <c r="C4" s="215"/>
      <c r="D4" s="215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53"/>
      <c r="P4" s="53"/>
      <c r="Q4" s="53"/>
      <c r="R4" s="53"/>
      <c r="S4" s="53"/>
    </row>
    <row r="5" spans="1:450" ht="14.25" customHeight="1" x14ac:dyDescent="0.25">
      <c r="A5" s="54"/>
      <c r="B5" s="202"/>
      <c r="C5" s="202"/>
      <c r="D5" s="202"/>
      <c r="E5" s="202"/>
      <c r="F5" s="55"/>
      <c r="G5" s="55"/>
      <c r="H5" s="55"/>
      <c r="I5" s="55"/>
      <c r="J5" s="55"/>
      <c r="K5" s="99"/>
      <c r="L5" s="99"/>
      <c r="M5" s="99"/>
      <c r="N5" s="55"/>
      <c r="O5" s="53"/>
      <c r="P5" s="53"/>
      <c r="Q5" s="53"/>
      <c r="R5" s="53"/>
      <c r="S5" s="53"/>
      <c r="W5" s="56"/>
    </row>
    <row r="6" spans="1:450" ht="59.25" customHeight="1" thickBot="1" x14ac:dyDescent="0.3">
      <c r="A6" s="217" t="s">
        <v>103</v>
      </c>
      <c r="B6" s="217"/>
      <c r="C6" s="217" t="s">
        <v>104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03"/>
      <c r="P6" s="204"/>
      <c r="Q6" s="204"/>
      <c r="R6" s="204"/>
      <c r="S6" s="205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</row>
    <row r="7" spans="1:450" s="13" customFormat="1" ht="59.25" customHeight="1" thickBot="1" x14ac:dyDescent="0.3">
      <c r="A7" s="206" t="s">
        <v>166</v>
      </c>
      <c r="B7" s="207"/>
      <c r="C7" s="20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9"/>
      <c r="O7" s="160"/>
      <c r="P7" s="160"/>
      <c r="Q7" s="160"/>
      <c r="R7" s="43"/>
      <c r="S7" s="44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</row>
    <row r="8" spans="1:450" ht="59.25" customHeight="1" thickBot="1" x14ac:dyDescent="0.3">
      <c r="A8" s="209" t="s">
        <v>105</v>
      </c>
      <c r="B8" s="210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42">
        <f>SUM(C11:N11)-C8</f>
        <v>0</v>
      </c>
      <c r="P8" s="211" t="s">
        <v>106</v>
      </c>
      <c r="Q8" s="212"/>
      <c r="R8" s="212"/>
      <c r="S8" s="213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</row>
    <row r="9" spans="1:450" s="13" customFormat="1" ht="59.25" customHeight="1" thickBot="1" x14ac:dyDescent="0.3">
      <c r="A9" s="189" t="s">
        <v>160</v>
      </c>
      <c r="B9" s="162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39"/>
      <c r="O9" s="160"/>
      <c r="P9" s="160"/>
      <c r="Q9" s="160"/>
      <c r="R9" s="43"/>
      <c r="S9" s="44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</row>
    <row r="10" spans="1:450" ht="59.25" customHeight="1" thickBot="1" x14ac:dyDescent="0.3">
      <c r="A10" s="190" t="s">
        <v>107</v>
      </c>
      <c r="B10" s="191"/>
      <c r="C10" s="14"/>
      <c r="D10" s="15"/>
      <c r="E10" s="16"/>
      <c r="F10" s="17"/>
      <c r="G10" s="18"/>
      <c r="H10" s="16"/>
      <c r="I10" s="16"/>
      <c r="J10" s="100"/>
      <c r="K10" s="101"/>
      <c r="L10" s="101"/>
      <c r="M10" s="17"/>
      <c r="N10" s="16"/>
      <c r="O10" s="45"/>
      <c r="P10" s="45"/>
      <c r="Q10" s="45"/>
      <c r="R10" s="43"/>
      <c r="S10" s="44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</row>
    <row r="11" spans="1:450" ht="59.25" customHeight="1" thickTop="1" x14ac:dyDescent="0.25">
      <c r="A11" s="158" t="s">
        <v>143</v>
      </c>
      <c r="B11" s="159"/>
      <c r="C11" s="19"/>
      <c r="D11" s="19"/>
      <c r="E11" s="20"/>
      <c r="F11" s="20"/>
      <c r="G11" s="20"/>
      <c r="H11" s="21"/>
      <c r="I11" s="20"/>
      <c r="J11" s="20"/>
      <c r="K11" s="20"/>
      <c r="L11" s="20"/>
      <c r="M11" s="20"/>
      <c r="N11" s="20"/>
      <c r="O11" s="43"/>
      <c r="P11" s="43"/>
      <c r="Q11" s="43"/>
      <c r="R11" s="43"/>
      <c r="S11" s="44"/>
    </row>
    <row r="12" spans="1:450" ht="59.25" customHeight="1" x14ac:dyDescent="0.25">
      <c r="A12" s="192" t="s">
        <v>144</v>
      </c>
      <c r="B12" s="193"/>
      <c r="C12" s="22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43"/>
      <c r="P12" s="43"/>
      <c r="Q12" s="43"/>
      <c r="R12" s="43"/>
      <c r="S12" s="44"/>
    </row>
    <row r="13" spans="1:450" ht="59.25" customHeight="1" x14ac:dyDescent="0.25">
      <c r="A13" s="158" t="s">
        <v>108</v>
      </c>
      <c r="B13" s="159"/>
      <c r="C13" s="41" t="str">
        <f>IF(SUM(C11:C12) = 0," ",SUM(C11:C12))</f>
        <v xml:space="preserve"> </v>
      </c>
      <c r="D13" s="41" t="str">
        <f t="shared" ref="D13:N13" si="0">IF(SUM(D11:D12) = 0," ",SUM(D11:D12))</f>
        <v xml:space="preserve"> </v>
      </c>
      <c r="E13" s="41" t="str">
        <f t="shared" si="0"/>
        <v xml:space="preserve"> </v>
      </c>
      <c r="F13" s="41" t="str">
        <f t="shared" si="0"/>
        <v xml:space="preserve"> </v>
      </c>
      <c r="G13" s="41" t="str">
        <f t="shared" si="0"/>
        <v xml:space="preserve"> </v>
      </c>
      <c r="H13" s="41" t="str">
        <f t="shared" si="0"/>
        <v xml:space="preserve"> </v>
      </c>
      <c r="I13" s="41" t="str">
        <f t="shared" si="0"/>
        <v xml:space="preserve"> </v>
      </c>
      <c r="J13" s="41" t="str">
        <f>IF(SUM(J11:J12) = 0," ",SUM(J11:J12))</f>
        <v xml:space="preserve"> </v>
      </c>
      <c r="K13" s="41" t="str">
        <f>IF(SUM(K11:K12) = 0," ",SUM(K11:K12))</f>
        <v xml:space="preserve"> </v>
      </c>
      <c r="L13" s="41" t="str">
        <f>IF(SUM(L11:L12) = 0," ",SUM(L11:L12))</f>
        <v xml:space="preserve"> </v>
      </c>
      <c r="M13" s="41" t="str">
        <f>IF(SUM(M11:M12) = 0," ",SUM(M11:M12))</f>
        <v xml:space="preserve"> </v>
      </c>
      <c r="N13" s="41" t="str">
        <f t="shared" si="0"/>
        <v xml:space="preserve"> </v>
      </c>
      <c r="O13" s="43"/>
      <c r="P13" s="43"/>
      <c r="Q13" s="43"/>
      <c r="R13" s="43"/>
      <c r="S13" s="44"/>
    </row>
    <row r="14" spans="1:450" ht="59.25" customHeight="1" x14ac:dyDescent="0.25">
      <c r="A14" s="183" t="s">
        <v>142</v>
      </c>
      <c r="B14" s="184"/>
      <c r="C14" s="30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39" t="str">
        <f>IF(SUM(C14:N15) = 0," ",SUM(C14:N15))</f>
        <v xml:space="preserve"> </v>
      </c>
      <c r="P14" s="39">
        <f>IF(C8&lt;200,20,(IF(C8&gt;600,60,(ROUNDUP((C8/10),0)))))</f>
        <v>20</v>
      </c>
      <c r="Q14" s="45"/>
      <c r="R14" s="43"/>
      <c r="S14" s="44"/>
    </row>
    <row r="15" spans="1:450" ht="59.25" customHeight="1" x14ac:dyDescent="0.25">
      <c r="A15" s="185" t="s">
        <v>141</v>
      </c>
      <c r="B15" s="186"/>
      <c r="C15" s="30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40" t="s">
        <v>109</v>
      </c>
      <c r="P15" s="40" t="s">
        <v>110</v>
      </c>
      <c r="Q15" s="45"/>
      <c r="R15" s="43"/>
      <c r="S15" s="44"/>
    </row>
    <row r="16" spans="1:450" ht="59.25" customHeight="1" x14ac:dyDescent="0.25">
      <c r="A16" s="187" t="s">
        <v>111</v>
      </c>
      <c r="B16" s="188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70"/>
      <c r="O16" s="160"/>
      <c r="P16" s="160"/>
      <c r="Q16" s="160"/>
      <c r="R16" s="43"/>
      <c r="S16" s="44"/>
    </row>
    <row r="17" spans="1:201" ht="59.25" customHeight="1" x14ac:dyDescent="0.25">
      <c r="A17" s="161" t="s">
        <v>112</v>
      </c>
      <c r="B17" s="162"/>
      <c r="C17" s="127"/>
      <c r="D17" s="171"/>
      <c r="E17" s="171"/>
      <c r="F17" s="128"/>
      <c r="G17" s="171"/>
      <c r="H17" s="171"/>
      <c r="I17" s="171"/>
      <c r="J17" s="128"/>
      <c r="K17" s="128"/>
      <c r="L17" s="128"/>
      <c r="M17" s="128"/>
      <c r="N17" s="139"/>
      <c r="O17" s="166"/>
      <c r="P17" s="160"/>
      <c r="Q17" s="160"/>
      <c r="R17" s="43"/>
      <c r="S17" s="44"/>
    </row>
    <row r="18" spans="1:201" ht="59.25" customHeight="1" x14ac:dyDescent="0.25">
      <c r="A18" s="174" t="s">
        <v>206</v>
      </c>
      <c r="B18" s="162"/>
      <c r="C18" s="104" t="s">
        <v>207</v>
      </c>
      <c r="D18" s="182"/>
      <c r="E18" s="182"/>
      <c r="F18" s="105" t="s">
        <v>208</v>
      </c>
      <c r="G18" s="182"/>
      <c r="H18" s="182"/>
      <c r="I18" s="106" t="s">
        <v>209</v>
      </c>
      <c r="J18" s="182"/>
      <c r="K18" s="182"/>
      <c r="L18" s="105" t="s">
        <v>210</v>
      </c>
      <c r="M18" s="182"/>
      <c r="N18" s="182"/>
      <c r="O18" s="102"/>
      <c r="P18" s="102"/>
      <c r="Q18" s="102"/>
      <c r="R18" s="43"/>
      <c r="S18" s="44"/>
    </row>
    <row r="19" spans="1:201" ht="59.25" customHeight="1" x14ac:dyDescent="0.25">
      <c r="A19" s="172" t="s">
        <v>203</v>
      </c>
      <c r="B19" s="173"/>
      <c r="C19" s="175" t="s">
        <v>204</v>
      </c>
      <c r="D19" s="176"/>
      <c r="E19" s="177"/>
      <c r="F19" s="178"/>
      <c r="G19" s="179"/>
      <c r="H19" s="107" t="s">
        <v>205</v>
      </c>
      <c r="I19" s="180"/>
      <c r="J19" s="180"/>
      <c r="K19" s="180"/>
      <c r="L19" s="180"/>
      <c r="M19" s="180"/>
      <c r="N19" s="181"/>
      <c r="O19" s="160"/>
      <c r="P19" s="160"/>
      <c r="Q19" s="160"/>
      <c r="R19" s="43"/>
      <c r="S19" s="44"/>
    </row>
    <row r="20" spans="1:201" ht="59.25" customHeight="1" x14ac:dyDescent="0.25">
      <c r="A20" s="161" t="s">
        <v>113</v>
      </c>
      <c r="B20" s="162"/>
      <c r="C20" s="127"/>
      <c r="D20" s="128"/>
      <c r="E20" s="168"/>
      <c r="F20" s="168"/>
      <c r="G20" s="168"/>
      <c r="H20" s="128"/>
      <c r="I20" s="168"/>
      <c r="J20" s="168"/>
      <c r="K20" s="168"/>
      <c r="L20" s="168"/>
      <c r="M20" s="168"/>
      <c r="N20" s="169"/>
      <c r="O20" s="160"/>
      <c r="P20" s="160"/>
      <c r="Q20" s="160"/>
      <c r="R20" s="43"/>
      <c r="S20" s="44"/>
    </row>
    <row r="21" spans="1:201" ht="59.25" customHeight="1" x14ac:dyDescent="0.25">
      <c r="A21" s="161" t="s">
        <v>114</v>
      </c>
      <c r="B21" s="162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70"/>
      <c r="O21" s="166"/>
      <c r="P21" s="160"/>
      <c r="Q21" s="160"/>
      <c r="R21" s="43"/>
      <c r="S21" s="44"/>
    </row>
    <row r="22" spans="1:201" ht="59.25" customHeight="1" x14ac:dyDescent="0.25">
      <c r="A22" s="161" t="s">
        <v>115</v>
      </c>
      <c r="B22" s="162"/>
      <c r="C22" s="127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39"/>
      <c r="O22" s="160"/>
      <c r="P22" s="160"/>
      <c r="Q22" s="160"/>
      <c r="R22" s="43"/>
      <c r="S22" s="44"/>
    </row>
    <row r="23" spans="1:201" ht="59.25" customHeight="1" x14ac:dyDescent="0.25">
      <c r="A23" s="158" t="s">
        <v>116</v>
      </c>
      <c r="B23" s="159"/>
      <c r="C23" s="127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39"/>
      <c r="O23" s="166"/>
      <c r="P23" s="160"/>
      <c r="Q23" s="160"/>
      <c r="R23" s="43"/>
      <c r="S23" s="44"/>
    </row>
    <row r="24" spans="1:201" ht="59.25" customHeight="1" x14ac:dyDescent="0.25">
      <c r="A24" s="161" t="s">
        <v>117</v>
      </c>
      <c r="B24" s="162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66"/>
      <c r="P24" s="160"/>
      <c r="Q24" s="160"/>
      <c r="R24" s="43"/>
      <c r="S24" s="44"/>
    </row>
    <row r="25" spans="1:201" ht="59.25" customHeight="1" x14ac:dyDescent="0.25">
      <c r="A25" s="161" t="s">
        <v>118</v>
      </c>
      <c r="B25" s="167"/>
      <c r="C25" s="127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  <c r="O25" s="160"/>
      <c r="P25" s="160"/>
      <c r="Q25" s="160"/>
      <c r="R25" s="43"/>
      <c r="S25" s="44"/>
    </row>
    <row r="26" spans="1:201" ht="59.25" customHeight="1" x14ac:dyDescent="0.25">
      <c r="A26" s="158" t="s">
        <v>119</v>
      </c>
      <c r="B26" s="159"/>
      <c r="C26" s="127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39"/>
      <c r="O26" s="160"/>
      <c r="P26" s="160"/>
      <c r="Q26" s="160"/>
      <c r="R26" s="43"/>
      <c r="S26" s="44"/>
    </row>
    <row r="27" spans="1:201" ht="59.25" customHeight="1" x14ac:dyDescent="0.25">
      <c r="A27" s="161" t="s">
        <v>120</v>
      </c>
      <c r="B27" s="162"/>
      <c r="C27" s="127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39"/>
      <c r="O27" s="43"/>
      <c r="P27" s="43"/>
      <c r="Q27" s="43"/>
      <c r="R27" s="43"/>
      <c r="S27" s="4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</row>
    <row r="28" spans="1:201" s="24" customFormat="1" ht="51.75" customHeight="1" x14ac:dyDescent="0.2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6"/>
      <c r="P28" s="36"/>
      <c r="Q28" s="36"/>
      <c r="R28" s="37"/>
      <c r="S28" s="38"/>
    </row>
    <row r="29" spans="1:201" ht="51.75" customHeight="1" x14ac:dyDescent="0.25">
      <c r="A29" s="163" t="s">
        <v>121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5"/>
      <c r="P29" s="165"/>
      <c r="Q29" s="165"/>
      <c r="R29" s="31"/>
      <c r="S29" s="32"/>
    </row>
    <row r="30" spans="1:201" ht="51.75" customHeight="1" x14ac:dyDescent="0.25">
      <c r="A30" s="152" t="s">
        <v>122</v>
      </c>
      <c r="B30" s="153"/>
      <c r="C30" s="154" t="s">
        <v>123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3"/>
      <c r="O30" s="156"/>
      <c r="P30" s="157"/>
      <c r="Q30" s="157"/>
      <c r="R30" s="48"/>
      <c r="S30" s="49"/>
    </row>
    <row r="31" spans="1:201" ht="59.25" customHeight="1" x14ac:dyDescent="0.25">
      <c r="A31" s="135" t="s">
        <v>124</v>
      </c>
      <c r="B31" s="142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40"/>
      <c r="P31" s="141"/>
      <c r="Q31" s="141"/>
      <c r="R31" s="43"/>
      <c r="S31" s="44"/>
    </row>
    <row r="32" spans="1:201" ht="59.25" customHeight="1" x14ac:dyDescent="0.25">
      <c r="A32" s="144" t="s">
        <v>174</v>
      </c>
      <c r="B32" s="145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8"/>
      <c r="O32" s="50"/>
      <c r="P32" s="50"/>
      <c r="Q32" s="50"/>
      <c r="R32" s="43"/>
      <c r="S32" s="44"/>
      <c r="BD32" s="69"/>
    </row>
    <row r="33" spans="1:19" ht="59.25" customHeight="1" x14ac:dyDescent="0.25">
      <c r="A33" s="144" t="s">
        <v>175</v>
      </c>
      <c r="B33" s="145"/>
      <c r="C33" s="25"/>
      <c r="D33" s="29"/>
      <c r="E33" s="29"/>
      <c r="F33" s="29"/>
      <c r="G33" s="29"/>
      <c r="H33" s="29"/>
      <c r="I33" s="29"/>
      <c r="J33" s="29"/>
      <c r="K33" s="98"/>
      <c r="L33" s="98"/>
      <c r="M33" s="98"/>
      <c r="N33" s="26"/>
      <c r="O33" s="50"/>
      <c r="P33" s="50"/>
      <c r="Q33" s="50"/>
      <c r="R33" s="43"/>
      <c r="S33" s="44"/>
    </row>
    <row r="34" spans="1:19" ht="59.25" customHeight="1" x14ac:dyDescent="0.25">
      <c r="A34" s="135" t="s">
        <v>125</v>
      </c>
      <c r="B34" s="142"/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1"/>
      <c r="O34" s="141"/>
      <c r="P34" s="141"/>
      <c r="Q34" s="141"/>
      <c r="R34" s="43"/>
      <c r="S34" s="44"/>
    </row>
    <row r="35" spans="1:19" ht="59.25" customHeight="1" x14ac:dyDescent="0.25">
      <c r="A35" s="137" t="s">
        <v>126</v>
      </c>
      <c r="B35" s="138"/>
      <c r="C35" s="127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39"/>
      <c r="O35" s="140"/>
      <c r="P35" s="141"/>
      <c r="Q35" s="141"/>
      <c r="R35" s="43"/>
      <c r="S35" s="44"/>
    </row>
    <row r="36" spans="1:19" ht="59.25" customHeight="1" x14ac:dyDescent="0.25">
      <c r="A36" s="135" t="s">
        <v>127</v>
      </c>
      <c r="B36" s="142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40"/>
      <c r="P36" s="141"/>
      <c r="Q36" s="141"/>
      <c r="R36" s="43"/>
      <c r="S36" s="44"/>
    </row>
    <row r="37" spans="1:19" ht="59.25" customHeight="1" x14ac:dyDescent="0.25">
      <c r="A37" s="135" t="s">
        <v>128</v>
      </c>
      <c r="B37" s="142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0"/>
      <c r="P37" s="141"/>
      <c r="Q37" s="141"/>
      <c r="R37" s="43"/>
      <c r="S37" s="44"/>
    </row>
    <row r="38" spans="1:19" ht="59.25" customHeight="1" x14ac:dyDescent="0.25">
      <c r="A38" s="135" t="s">
        <v>129</v>
      </c>
      <c r="B38" s="136"/>
      <c r="C38" s="127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40"/>
      <c r="P38" s="141"/>
      <c r="Q38" s="141"/>
      <c r="R38" s="43"/>
      <c r="S38" s="44"/>
    </row>
    <row r="39" spans="1:19" ht="59.25" customHeight="1" x14ac:dyDescent="0.25">
      <c r="A39" s="135" t="s">
        <v>130</v>
      </c>
      <c r="B39" s="142"/>
      <c r="C39" s="127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9"/>
      <c r="O39" s="141"/>
      <c r="P39" s="141"/>
      <c r="Q39" s="141"/>
      <c r="R39" s="43"/>
      <c r="S39" s="44"/>
    </row>
    <row r="40" spans="1:19" ht="59.25" customHeight="1" x14ac:dyDescent="0.25">
      <c r="A40" s="135" t="s">
        <v>131</v>
      </c>
      <c r="B40" s="136"/>
      <c r="C40" s="127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39"/>
      <c r="O40" s="140"/>
      <c r="P40" s="141"/>
      <c r="Q40" s="141"/>
      <c r="R40" s="43"/>
      <c r="S40" s="44"/>
    </row>
    <row r="41" spans="1:19" ht="59.25" customHeight="1" x14ac:dyDescent="0.25">
      <c r="A41" s="135" t="s">
        <v>132</v>
      </c>
      <c r="B41" s="136"/>
      <c r="C41" s="127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40"/>
      <c r="P41" s="141"/>
      <c r="Q41" s="141"/>
      <c r="R41" s="43"/>
      <c r="S41" s="44"/>
    </row>
    <row r="42" spans="1:19" ht="59.25" customHeight="1" x14ac:dyDescent="0.25">
      <c r="A42" s="137" t="s">
        <v>133</v>
      </c>
      <c r="B42" s="138"/>
      <c r="C42" s="127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9"/>
      <c r="O42" s="141"/>
      <c r="P42" s="141"/>
      <c r="Q42" s="141"/>
      <c r="R42" s="43"/>
      <c r="S42" s="44"/>
    </row>
    <row r="43" spans="1:19" ht="59.25" customHeight="1" x14ac:dyDescent="0.25">
      <c r="A43" s="125" t="s">
        <v>134</v>
      </c>
      <c r="B43" s="126"/>
      <c r="C43" s="127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39"/>
      <c r="O43" s="140"/>
      <c r="P43" s="141"/>
      <c r="Q43" s="141"/>
      <c r="R43" s="43"/>
      <c r="S43" s="44"/>
    </row>
    <row r="44" spans="1:19" ht="59.25" customHeight="1" x14ac:dyDescent="0.25">
      <c r="A44" s="135" t="s">
        <v>135</v>
      </c>
      <c r="B44" s="136"/>
      <c r="C44" s="127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40"/>
      <c r="P44" s="141"/>
      <c r="Q44" s="141"/>
      <c r="R44" s="43"/>
      <c r="S44" s="44"/>
    </row>
    <row r="45" spans="1:19" ht="59.25" customHeight="1" x14ac:dyDescent="0.25">
      <c r="A45" s="135" t="s">
        <v>136</v>
      </c>
      <c r="B45" s="136"/>
      <c r="C45" s="127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9"/>
      <c r="O45" s="50"/>
      <c r="P45" s="50"/>
      <c r="Q45" s="50"/>
      <c r="R45" s="43"/>
      <c r="S45" s="44"/>
    </row>
    <row r="46" spans="1:19" ht="59.25" customHeight="1" x14ac:dyDescent="0.25">
      <c r="A46" s="137" t="s">
        <v>161</v>
      </c>
      <c r="B46" s="138"/>
      <c r="C46" s="127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39"/>
      <c r="O46" s="140"/>
      <c r="P46" s="141"/>
      <c r="Q46" s="141"/>
      <c r="R46" s="43"/>
      <c r="S46" s="44"/>
    </row>
    <row r="47" spans="1:19" ht="59.25" customHeight="1" x14ac:dyDescent="0.25">
      <c r="A47" s="135" t="s">
        <v>176</v>
      </c>
      <c r="B47" s="136"/>
      <c r="C47" s="127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40"/>
      <c r="P47" s="141"/>
      <c r="Q47" s="141"/>
      <c r="R47" s="43"/>
      <c r="S47" s="44"/>
    </row>
    <row r="48" spans="1:19" ht="59.25" customHeight="1" x14ac:dyDescent="0.25">
      <c r="A48" s="125" t="s">
        <v>177</v>
      </c>
      <c r="B48" s="126"/>
      <c r="C48" s="127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9"/>
      <c r="O48" s="43"/>
      <c r="P48" s="43"/>
      <c r="Q48" s="43"/>
      <c r="R48" s="43"/>
      <c r="S48" s="44"/>
    </row>
    <row r="49" spans="1:19" ht="59.25" customHeight="1" thickBot="1" x14ac:dyDescent="0.3">
      <c r="A49" s="130" t="s">
        <v>178</v>
      </c>
      <c r="B49" s="131"/>
      <c r="C49" s="132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4"/>
      <c r="O49" s="46"/>
      <c r="P49" s="46"/>
      <c r="Q49" s="46"/>
      <c r="R49" s="46"/>
      <c r="S49" s="47"/>
    </row>
    <row r="50" spans="1:19" x14ac:dyDescent="0.25">
      <c r="C50" s="11"/>
    </row>
    <row r="52" spans="1:19" ht="18" x14ac:dyDescent="0.25">
      <c r="B52" s="28"/>
    </row>
  </sheetData>
  <sheetProtection algorithmName="SHA-512" hashValue="etHy2AZ484KuGlS7BZFRrkyl0dl236bRp+Q5RXm2WRfLVShIlmmWQhobvOVL82VouRKJv+2zwCAMdiJer0yhYA==" saltValue="wPd0gBYFKCu61zgCjjDxxQ==" spinCount="100000" sheet="1" objects="1" scenarios="1"/>
  <mergeCells count="119">
    <mergeCell ref="A1:D2"/>
    <mergeCell ref="E1:S2"/>
    <mergeCell ref="B5:E5"/>
    <mergeCell ref="O6:S6"/>
    <mergeCell ref="A7:B7"/>
    <mergeCell ref="C7:N7"/>
    <mergeCell ref="O7:Q7"/>
    <mergeCell ref="A8:B8"/>
    <mergeCell ref="C8:N8"/>
    <mergeCell ref="P8:S8"/>
    <mergeCell ref="A4:B4"/>
    <mergeCell ref="C4:D4"/>
    <mergeCell ref="E4:N4"/>
    <mergeCell ref="A6:B6"/>
    <mergeCell ref="C6:N6"/>
    <mergeCell ref="A13:B13"/>
    <mergeCell ref="A14:B14"/>
    <mergeCell ref="A15:B15"/>
    <mergeCell ref="A16:B16"/>
    <mergeCell ref="C16:N16"/>
    <mergeCell ref="O16:Q16"/>
    <mergeCell ref="A9:B9"/>
    <mergeCell ref="C9:N9"/>
    <mergeCell ref="O9:Q9"/>
    <mergeCell ref="A10:B10"/>
    <mergeCell ref="A11:B11"/>
    <mergeCell ref="A12:B12"/>
    <mergeCell ref="A20:B20"/>
    <mergeCell ref="C20:N20"/>
    <mergeCell ref="O20:Q20"/>
    <mergeCell ref="A21:B21"/>
    <mergeCell ref="C21:N21"/>
    <mergeCell ref="O21:Q21"/>
    <mergeCell ref="A17:B17"/>
    <mergeCell ref="C17:N17"/>
    <mergeCell ref="O17:Q17"/>
    <mergeCell ref="A19:B19"/>
    <mergeCell ref="O19:Q19"/>
    <mergeCell ref="A18:B18"/>
    <mergeCell ref="C19:D19"/>
    <mergeCell ref="E19:G19"/>
    <mergeCell ref="I19:N19"/>
    <mergeCell ref="D18:E18"/>
    <mergeCell ref="G18:H18"/>
    <mergeCell ref="J18:K18"/>
    <mergeCell ref="M18:N18"/>
    <mergeCell ref="A24:B24"/>
    <mergeCell ref="C24:N24"/>
    <mergeCell ref="O24:Q24"/>
    <mergeCell ref="A25:B25"/>
    <mergeCell ref="C25:N25"/>
    <mergeCell ref="O25:Q25"/>
    <mergeCell ref="A22:B22"/>
    <mergeCell ref="C22:N22"/>
    <mergeCell ref="O22:Q22"/>
    <mergeCell ref="A23:B23"/>
    <mergeCell ref="C23:N23"/>
    <mergeCell ref="O23:Q23"/>
    <mergeCell ref="A30:B30"/>
    <mergeCell ref="C30:N30"/>
    <mergeCell ref="O30:Q30"/>
    <mergeCell ref="A31:B31"/>
    <mergeCell ref="C31:N31"/>
    <mergeCell ref="O31:Q31"/>
    <mergeCell ref="A26:B26"/>
    <mergeCell ref="C26:N26"/>
    <mergeCell ref="O26:Q26"/>
    <mergeCell ref="A27:B27"/>
    <mergeCell ref="C27:N27"/>
    <mergeCell ref="A29:N29"/>
    <mergeCell ref="O29:Q29"/>
    <mergeCell ref="A35:B35"/>
    <mergeCell ref="C35:N35"/>
    <mergeCell ref="O35:Q35"/>
    <mergeCell ref="A36:B36"/>
    <mergeCell ref="C36:N36"/>
    <mergeCell ref="O36:Q36"/>
    <mergeCell ref="A32:B32"/>
    <mergeCell ref="C32:N32"/>
    <mergeCell ref="A33:B33"/>
    <mergeCell ref="A34:B34"/>
    <mergeCell ref="C34:N34"/>
    <mergeCell ref="O34:Q34"/>
    <mergeCell ref="A39:B39"/>
    <mergeCell ref="C39:N39"/>
    <mergeCell ref="O39:Q39"/>
    <mergeCell ref="A40:B40"/>
    <mergeCell ref="C40:N40"/>
    <mergeCell ref="O40:Q40"/>
    <mergeCell ref="A37:B37"/>
    <mergeCell ref="C37:N37"/>
    <mergeCell ref="O37:Q37"/>
    <mergeCell ref="A38:B38"/>
    <mergeCell ref="C38:N38"/>
    <mergeCell ref="O38:Q38"/>
    <mergeCell ref="A43:B43"/>
    <mergeCell ref="C43:N43"/>
    <mergeCell ref="O43:Q43"/>
    <mergeCell ref="A44:B44"/>
    <mergeCell ref="C44:N44"/>
    <mergeCell ref="O44:Q44"/>
    <mergeCell ref="A41:B41"/>
    <mergeCell ref="C41:N41"/>
    <mergeCell ref="O41:Q41"/>
    <mergeCell ref="A42:B42"/>
    <mergeCell ref="C42:N42"/>
    <mergeCell ref="O42:Q42"/>
    <mergeCell ref="A48:B48"/>
    <mergeCell ref="C48:N48"/>
    <mergeCell ref="A49:B49"/>
    <mergeCell ref="C49:N49"/>
    <mergeCell ref="A45:B45"/>
    <mergeCell ref="C45:N45"/>
    <mergeCell ref="A46:B46"/>
    <mergeCell ref="C46:N46"/>
    <mergeCell ref="O46:Q46"/>
    <mergeCell ref="A47:B47"/>
    <mergeCell ref="C47:N47"/>
    <mergeCell ref="O47:Q47"/>
  </mergeCells>
  <conditionalFormatting sqref="C13:N13">
    <cfRule type="cellIs" dxfId="44" priority="1" operator="lessThan">
      <formula>50</formula>
    </cfRule>
    <cfRule type="cellIs" dxfId="43" priority="2" operator="greaterThan">
      <formula>49</formula>
    </cfRule>
  </conditionalFormatting>
  <conditionalFormatting sqref="O8">
    <cfRule type="cellIs" dxfId="42" priority="5" operator="lessThan">
      <formula>0</formula>
    </cfRule>
    <cfRule type="cellIs" dxfId="41" priority="6" operator="greaterThan">
      <formula>0</formula>
    </cfRule>
    <cfRule type="cellIs" dxfId="40" priority="7" operator="equal">
      <formula>0</formula>
    </cfRule>
  </conditionalFormatting>
  <conditionalFormatting sqref="O14">
    <cfRule type="cellIs" dxfId="39" priority="3" operator="lessThan">
      <formula>$P$14</formula>
    </cfRule>
    <cfRule type="cellIs" dxfId="38" priority="4" operator="greaterThan">
      <formula>$P$14-1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XES60"/>
  <sheetViews>
    <sheetView showGridLines="0" showWhiteSpace="0" zoomScale="80" zoomScaleNormal="80" zoomScaleSheetLayoutView="80" workbookViewId="0">
      <pane ySplit="2" topLeftCell="A3" activePane="bottomLeft" state="frozen"/>
      <selection pane="bottomLeft" activeCell="K3" sqref="K3:K4"/>
    </sheetView>
  </sheetViews>
  <sheetFormatPr baseColWidth="10" defaultColWidth="11.42578125" defaultRowHeight="15" x14ac:dyDescent="0.25"/>
  <cols>
    <col min="1" max="1" width="13.42578125" style="1" customWidth="1"/>
    <col min="2" max="2" width="44.42578125" style="6" bestFit="1" customWidth="1"/>
    <col min="3" max="5" width="36.5703125" customWidth="1"/>
    <col min="6" max="6" width="27.85546875" style="3" customWidth="1"/>
    <col min="7" max="7" width="23.5703125" style="3" customWidth="1"/>
    <col min="8" max="9" width="11" style="2" customWidth="1"/>
    <col min="10" max="10" width="10.85546875"/>
    <col min="11" max="12" width="40.5703125" customWidth="1"/>
    <col min="13" max="13" width="11.42578125" style="62"/>
    <col min="14" max="16384" width="11.42578125" style="10"/>
  </cols>
  <sheetData>
    <row r="1" spans="1:16373" ht="189" customHeight="1" thickBot="1" x14ac:dyDescent="0.3">
      <c r="A1" s="220" t="s">
        <v>137</v>
      </c>
      <c r="B1" s="220"/>
      <c r="C1" s="221" t="s">
        <v>211</v>
      </c>
      <c r="D1" s="221"/>
      <c r="E1" s="221"/>
      <c r="F1" s="221"/>
      <c r="G1" s="221"/>
      <c r="H1" s="269" t="s">
        <v>150</v>
      </c>
      <c r="I1" s="270"/>
      <c r="J1" s="270"/>
      <c r="K1" s="270"/>
      <c r="L1" s="270"/>
      <c r="M1" s="63"/>
      <c r="N1" s="70"/>
    </row>
    <row r="2" spans="1:16373" s="9" customFormat="1" ht="39" customHeight="1" thickBot="1" x14ac:dyDescent="0.3">
      <c r="A2" s="71" t="s">
        <v>51</v>
      </c>
      <c r="B2" s="71" t="s">
        <v>139</v>
      </c>
      <c r="C2" s="71" t="s">
        <v>0</v>
      </c>
      <c r="D2" s="71" t="s">
        <v>1</v>
      </c>
      <c r="E2" s="71" t="s">
        <v>2</v>
      </c>
      <c r="F2" s="71" t="s">
        <v>12</v>
      </c>
      <c r="G2" s="71" t="s">
        <v>3</v>
      </c>
      <c r="H2" s="74" t="s">
        <v>145</v>
      </c>
      <c r="I2" s="74" t="s">
        <v>2</v>
      </c>
      <c r="J2" s="71" t="s">
        <v>4</v>
      </c>
      <c r="K2" s="75" t="s">
        <v>13</v>
      </c>
      <c r="L2" s="74" t="s">
        <v>14</v>
      </c>
      <c r="M2" s="72" t="s">
        <v>146</v>
      </c>
      <c r="N2" s="72" t="s">
        <v>149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</row>
    <row r="3" spans="1:16373" ht="50.1" customHeight="1" x14ac:dyDescent="0.25">
      <c r="A3" s="242">
        <v>1</v>
      </c>
      <c r="B3" s="246" t="s">
        <v>200</v>
      </c>
      <c r="C3" s="240" t="s">
        <v>8</v>
      </c>
      <c r="D3" s="240" t="s">
        <v>180</v>
      </c>
      <c r="E3" s="240" t="s">
        <v>182</v>
      </c>
      <c r="F3" s="242"/>
      <c r="G3" s="242" t="s">
        <v>5</v>
      </c>
      <c r="H3" s="67" t="s">
        <v>52</v>
      </c>
      <c r="I3" s="67" t="s">
        <v>53</v>
      </c>
      <c r="J3" s="223" t="str">
        <f>IF(I4,H4/I4,"")</f>
        <v/>
      </c>
      <c r="K3" s="266"/>
      <c r="L3" s="273"/>
      <c r="M3" s="65">
        <f>Zahlenmeldungen!C4</f>
        <v>0</v>
      </c>
      <c r="N3" s="64">
        <f>Anleitung!D6</f>
        <v>0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16373" ht="50.1" customHeight="1" x14ac:dyDescent="0.25">
      <c r="A4" s="242"/>
      <c r="B4" s="246"/>
      <c r="C4" s="240"/>
      <c r="D4" s="240"/>
      <c r="E4" s="240"/>
      <c r="F4" s="242"/>
      <c r="G4" s="242"/>
      <c r="H4" s="61"/>
      <c r="I4" s="61"/>
      <c r="J4" s="223"/>
      <c r="K4" s="267"/>
      <c r="L4" s="267"/>
      <c r="M4" s="63"/>
      <c r="N4" s="64"/>
    </row>
    <row r="5" spans="1:16373" ht="50.1" customHeight="1" x14ac:dyDescent="0.25">
      <c r="A5" s="242">
        <v>2</v>
      </c>
      <c r="B5" s="246" t="s">
        <v>77</v>
      </c>
      <c r="C5" s="240" t="s">
        <v>89</v>
      </c>
      <c r="D5" s="240" t="s">
        <v>181</v>
      </c>
      <c r="E5" s="240" t="s">
        <v>183</v>
      </c>
      <c r="F5" s="242"/>
      <c r="G5" s="242" t="s">
        <v>5</v>
      </c>
      <c r="H5" s="66" t="s">
        <v>52</v>
      </c>
      <c r="I5" s="66" t="s">
        <v>53</v>
      </c>
      <c r="J5" s="223" t="str">
        <f>IF(I6,H6/I6,"")</f>
        <v/>
      </c>
      <c r="K5" s="266"/>
      <c r="L5" s="266"/>
      <c r="M5" s="65">
        <f>M3</f>
        <v>0</v>
      </c>
      <c r="N5" s="64">
        <f>N3</f>
        <v>0</v>
      </c>
    </row>
    <row r="6" spans="1:16373" ht="60" customHeight="1" x14ac:dyDescent="0.25">
      <c r="A6" s="242"/>
      <c r="B6" s="246"/>
      <c r="C6" s="240"/>
      <c r="D6" s="240"/>
      <c r="E6" s="240"/>
      <c r="F6" s="242"/>
      <c r="G6" s="242"/>
      <c r="H6" s="59"/>
      <c r="I6" s="7"/>
      <c r="J6" s="223"/>
      <c r="K6" s="267"/>
      <c r="L6" s="267"/>
      <c r="M6" s="63"/>
      <c r="N6" s="64"/>
    </row>
    <row r="7" spans="1:16373" ht="50.1" customHeight="1" x14ac:dyDescent="0.25">
      <c r="A7" s="242">
        <v>3</v>
      </c>
      <c r="B7" s="246" t="s">
        <v>63</v>
      </c>
      <c r="C7" s="241" t="s">
        <v>95</v>
      </c>
      <c r="D7" s="265" t="s">
        <v>184</v>
      </c>
      <c r="E7" s="245" t="s">
        <v>11</v>
      </c>
      <c r="F7" s="242"/>
      <c r="G7" s="242" t="s">
        <v>58</v>
      </c>
      <c r="H7" s="66" t="s">
        <v>52</v>
      </c>
      <c r="I7" s="66" t="s">
        <v>53</v>
      </c>
      <c r="J7" s="223" t="str">
        <f>IF(I8,H8/I8,"")</f>
        <v/>
      </c>
      <c r="K7" s="266"/>
      <c r="L7" s="266"/>
      <c r="M7" s="65">
        <f t="shared" ref="M7:N7" si="0">M5</f>
        <v>0</v>
      </c>
      <c r="N7" s="64">
        <f t="shared" si="0"/>
        <v>0</v>
      </c>
      <c r="T7" s="70"/>
    </row>
    <row r="8" spans="1:16373" ht="50.1" customHeight="1" x14ac:dyDescent="0.25">
      <c r="A8" s="242"/>
      <c r="B8" s="246"/>
      <c r="C8" s="240"/>
      <c r="D8" s="265"/>
      <c r="E8" s="245"/>
      <c r="F8" s="242"/>
      <c r="G8" s="242"/>
      <c r="H8" s="7"/>
      <c r="I8" s="58"/>
      <c r="J8" s="223"/>
      <c r="K8" s="267"/>
      <c r="L8" s="267"/>
      <c r="M8" s="63"/>
      <c r="N8" s="64"/>
    </row>
    <row r="9" spans="1:16373" ht="50.1" customHeight="1" x14ac:dyDescent="0.25">
      <c r="A9" s="242">
        <v>4</v>
      </c>
      <c r="B9" s="246" t="s">
        <v>6</v>
      </c>
      <c r="C9" s="240" t="s">
        <v>9</v>
      </c>
      <c r="D9" s="263" t="s">
        <v>185</v>
      </c>
      <c r="E9" s="240" t="s">
        <v>162</v>
      </c>
      <c r="F9" s="242"/>
      <c r="G9" s="242" t="s">
        <v>7</v>
      </c>
      <c r="H9" s="66" t="s">
        <v>52</v>
      </c>
      <c r="I9" s="66" t="s">
        <v>53</v>
      </c>
      <c r="J9" s="223" t="str">
        <f>IF(I10,H10/I10,"")</f>
        <v/>
      </c>
      <c r="K9" s="266"/>
      <c r="L9" s="266"/>
      <c r="M9" s="65">
        <f t="shared" ref="M9:N9" si="1">M7</f>
        <v>0</v>
      </c>
      <c r="N9" s="64">
        <f t="shared" si="1"/>
        <v>0</v>
      </c>
    </row>
    <row r="10" spans="1:16373" ht="50.1" customHeight="1" x14ac:dyDescent="0.25">
      <c r="A10" s="242"/>
      <c r="B10" s="246"/>
      <c r="C10" s="240"/>
      <c r="D10" s="264"/>
      <c r="E10" s="240"/>
      <c r="F10" s="242"/>
      <c r="G10" s="242"/>
      <c r="H10" s="7"/>
      <c r="I10" s="58"/>
      <c r="J10" s="223"/>
      <c r="K10" s="267"/>
      <c r="L10" s="267"/>
      <c r="M10" s="63"/>
      <c r="N10" s="64"/>
    </row>
    <row r="11" spans="1:16373" ht="50.1" customHeight="1" x14ac:dyDescent="0.25">
      <c r="A11" s="242">
        <v>5</v>
      </c>
      <c r="B11" s="246" t="s">
        <v>72</v>
      </c>
      <c r="C11" s="240" t="s">
        <v>10</v>
      </c>
      <c r="D11" s="240" t="s">
        <v>56</v>
      </c>
      <c r="E11" s="245" t="s">
        <v>57</v>
      </c>
      <c r="F11" s="242"/>
      <c r="G11" s="242" t="s">
        <v>88</v>
      </c>
      <c r="H11" s="66" t="s">
        <v>52</v>
      </c>
      <c r="I11" s="66" t="s">
        <v>53</v>
      </c>
      <c r="J11" s="223" t="str">
        <f>IF(I12,H12/I12,"")</f>
        <v/>
      </c>
      <c r="K11" s="266"/>
      <c r="L11" s="266"/>
      <c r="M11" s="65">
        <f t="shared" ref="M11:N11" si="2">M9</f>
        <v>0</v>
      </c>
      <c r="N11" s="64">
        <f t="shared" si="2"/>
        <v>0</v>
      </c>
    </row>
    <row r="12" spans="1:16373" ht="50.1" customHeight="1" x14ac:dyDescent="0.25">
      <c r="A12" s="242"/>
      <c r="B12" s="246"/>
      <c r="C12" s="240"/>
      <c r="D12" s="240"/>
      <c r="E12" s="245"/>
      <c r="F12" s="242"/>
      <c r="G12" s="242"/>
      <c r="H12" s="7"/>
      <c r="I12" s="58"/>
      <c r="J12" s="223"/>
      <c r="K12" s="267"/>
      <c r="L12" s="267"/>
      <c r="M12" s="63"/>
      <c r="N12" s="64"/>
    </row>
    <row r="13" spans="1:16373" ht="50.1" customHeight="1" x14ac:dyDescent="0.25">
      <c r="A13" s="242">
        <v>6</v>
      </c>
      <c r="B13" s="246" t="s">
        <v>66</v>
      </c>
      <c r="C13" s="240" t="s">
        <v>65</v>
      </c>
      <c r="D13" s="247" t="s">
        <v>186</v>
      </c>
      <c r="E13" s="240" t="s">
        <v>75</v>
      </c>
      <c r="F13" s="242"/>
      <c r="G13" s="260" t="s">
        <v>25</v>
      </c>
      <c r="H13" s="66" t="s">
        <v>52</v>
      </c>
      <c r="I13" s="66" t="s">
        <v>53</v>
      </c>
      <c r="J13" s="223" t="str">
        <f>IF(I14,H14/I14,"")</f>
        <v/>
      </c>
      <c r="K13" s="266"/>
      <c r="L13" s="266"/>
      <c r="M13" s="65">
        <f t="shared" ref="M13:N13" si="3">M11</f>
        <v>0</v>
      </c>
      <c r="N13" s="64">
        <f t="shared" si="3"/>
        <v>0</v>
      </c>
    </row>
    <row r="14" spans="1:16373" ht="50.1" customHeight="1" x14ac:dyDescent="0.25">
      <c r="A14" s="242"/>
      <c r="B14" s="246"/>
      <c r="C14" s="240"/>
      <c r="D14" s="247"/>
      <c r="E14" s="245"/>
      <c r="F14" s="242"/>
      <c r="G14" s="260"/>
      <c r="H14" s="7"/>
      <c r="I14" s="58"/>
      <c r="J14" s="223"/>
      <c r="K14" s="267"/>
      <c r="L14" s="267"/>
      <c r="M14" s="63"/>
      <c r="N14" s="64"/>
    </row>
    <row r="15" spans="1:16373" ht="50.1" customHeight="1" x14ac:dyDescent="0.25">
      <c r="A15" s="242">
        <v>7</v>
      </c>
      <c r="B15" s="246" t="s">
        <v>84</v>
      </c>
      <c r="C15" s="240" t="s">
        <v>81</v>
      </c>
      <c r="D15" s="247" t="s">
        <v>85</v>
      </c>
      <c r="E15" s="240" t="s">
        <v>82</v>
      </c>
      <c r="F15" s="242" t="s">
        <v>83</v>
      </c>
      <c r="G15" s="261" t="s">
        <v>5</v>
      </c>
      <c r="H15" s="66" t="s">
        <v>52</v>
      </c>
      <c r="I15" s="66" t="s">
        <v>53</v>
      </c>
      <c r="J15" s="223" t="str">
        <f>IF(I16,H16/I16,"")</f>
        <v/>
      </c>
      <c r="K15" s="266"/>
      <c r="L15" s="266"/>
      <c r="M15" s="65">
        <f t="shared" ref="M15:N15" si="4">M13</f>
        <v>0</v>
      </c>
      <c r="N15" s="64">
        <f t="shared" si="4"/>
        <v>0</v>
      </c>
    </row>
    <row r="16" spans="1:16373" ht="50.1" customHeight="1" x14ac:dyDescent="0.25">
      <c r="A16" s="242"/>
      <c r="B16" s="246"/>
      <c r="C16" s="240"/>
      <c r="D16" s="247"/>
      <c r="E16" s="245" t="s">
        <v>82</v>
      </c>
      <c r="F16" s="242"/>
      <c r="G16" s="262"/>
      <c r="H16" s="7"/>
      <c r="I16" s="58"/>
      <c r="J16" s="223"/>
      <c r="K16" s="267"/>
      <c r="L16" s="267"/>
      <c r="M16" s="63"/>
      <c r="N16" s="64"/>
    </row>
    <row r="17" spans="1:14" ht="50.1" customHeight="1" x14ac:dyDescent="0.25">
      <c r="A17" s="242">
        <v>8</v>
      </c>
      <c r="B17" s="246" t="s">
        <v>15</v>
      </c>
      <c r="C17" s="240" t="s">
        <v>67</v>
      </c>
      <c r="D17" s="240" t="s">
        <v>16</v>
      </c>
      <c r="E17" s="245" t="s">
        <v>11</v>
      </c>
      <c r="F17" s="242"/>
      <c r="G17" s="242" t="s">
        <v>25</v>
      </c>
      <c r="H17" s="66" t="s">
        <v>52</v>
      </c>
      <c r="I17" s="66" t="s">
        <v>53</v>
      </c>
      <c r="J17" s="223" t="str">
        <f>IF(I18,H18/I18,"")</f>
        <v/>
      </c>
      <c r="K17" s="266"/>
      <c r="L17" s="266"/>
      <c r="M17" s="65">
        <f>M15</f>
        <v>0</v>
      </c>
      <c r="N17" s="64">
        <f>N15</f>
        <v>0</v>
      </c>
    </row>
    <row r="18" spans="1:14" ht="50.1" customHeight="1" x14ac:dyDescent="0.25">
      <c r="A18" s="242"/>
      <c r="B18" s="246"/>
      <c r="C18" s="240"/>
      <c r="D18" s="240"/>
      <c r="E18" s="245"/>
      <c r="F18" s="242"/>
      <c r="G18" s="242"/>
      <c r="H18" s="7"/>
      <c r="I18" s="58"/>
      <c r="J18" s="223"/>
      <c r="K18" s="267"/>
      <c r="L18" s="267"/>
      <c r="M18" s="63"/>
      <c r="N18" s="64"/>
    </row>
    <row r="19" spans="1:14" ht="50.1" customHeight="1" x14ac:dyDescent="0.25">
      <c r="A19" s="242">
        <v>9</v>
      </c>
      <c r="B19" s="246" t="s">
        <v>17</v>
      </c>
      <c r="C19" s="240" t="s">
        <v>90</v>
      </c>
      <c r="D19" s="240" t="s">
        <v>93</v>
      </c>
      <c r="E19" s="236" t="s">
        <v>91</v>
      </c>
      <c r="F19" s="242"/>
      <c r="G19" s="258" t="s">
        <v>164</v>
      </c>
      <c r="H19" s="66" t="s">
        <v>52</v>
      </c>
      <c r="I19" s="66" t="s">
        <v>53</v>
      </c>
      <c r="J19" s="259"/>
      <c r="K19" s="266"/>
      <c r="L19" s="266"/>
      <c r="M19" s="65">
        <f t="shared" ref="M19:N19" si="5">M17</f>
        <v>0</v>
      </c>
      <c r="N19" s="64">
        <f t="shared" si="5"/>
        <v>0</v>
      </c>
    </row>
    <row r="20" spans="1:14" ht="50.1" customHeight="1" x14ac:dyDescent="0.25">
      <c r="A20" s="242"/>
      <c r="B20" s="246"/>
      <c r="C20" s="240"/>
      <c r="D20" s="240"/>
      <c r="E20" s="257"/>
      <c r="F20" s="242"/>
      <c r="G20" s="242"/>
      <c r="H20" s="7"/>
      <c r="I20" s="58"/>
      <c r="J20" s="259"/>
      <c r="K20" s="267"/>
      <c r="L20" s="267"/>
      <c r="M20" s="63"/>
      <c r="N20" s="64"/>
    </row>
    <row r="21" spans="1:14" ht="50.1" customHeight="1" x14ac:dyDescent="0.25">
      <c r="A21" s="242">
        <v>10</v>
      </c>
      <c r="B21" s="246" t="s">
        <v>64</v>
      </c>
      <c r="C21" s="240" t="s">
        <v>187</v>
      </c>
      <c r="D21" s="240" t="s">
        <v>188</v>
      </c>
      <c r="E21" s="240" t="s">
        <v>189</v>
      </c>
      <c r="F21" s="242"/>
      <c r="G21" s="251">
        <v>1</v>
      </c>
      <c r="H21" s="66" t="s">
        <v>52</v>
      </c>
      <c r="I21" s="66" t="s">
        <v>53</v>
      </c>
      <c r="J21" s="223" t="str">
        <f>IF(I22,H22/I22,"")</f>
        <v/>
      </c>
      <c r="K21" s="266"/>
      <c r="L21" s="266"/>
      <c r="M21" s="65">
        <f t="shared" ref="M21:N21" si="6">M19</f>
        <v>0</v>
      </c>
      <c r="N21" s="64">
        <f t="shared" si="6"/>
        <v>0</v>
      </c>
    </row>
    <row r="22" spans="1:14" ht="50.1" customHeight="1" x14ac:dyDescent="0.25">
      <c r="A22" s="242"/>
      <c r="B22" s="246"/>
      <c r="C22" s="240"/>
      <c r="D22" s="240"/>
      <c r="E22" s="240"/>
      <c r="F22" s="242"/>
      <c r="G22" s="251"/>
      <c r="H22" s="59"/>
      <c r="I22" s="7"/>
      <c r="J22" s="223"/>
      <c r="K22" s="267"/>
      <c r="L22" s="267"/>
      <c r="M22" s="63"/>
      <c r="N22" s="64"/>
    </row>
    <row r="23" spans="1:14" ht="50.1" customHeight="1" x14ac:dyDescent="0.25">
      <c r="A23" s="242">
        <v>11</v>
      </c>
      <c r="B23" s="246" t="s">
        <v>172</v>
      </c>
      <c r="C23" s="240" t="s">
        <v>171</v>
      </c>
      <c r="D23" s="240" t="s">
        <v>170</v>
      </c>
      <c r="E23" s="240" t="s">
        <v>169</v>
      </c>
      <c r="F23" s="242"/>
      <c r="G23" s="242" t="s">
        <v>25</v>
      </c>
      <c r="H23" s="66" t="s">
        <v>52</v>
      </c>
      <c r="I23" s="66" t="s">
        <v>53</v>
      </c>
      <c r="J23" s="223" t="str">
        <f>IF(I24,H24/I24,"")</f>
        <v/>
      </c>
      <c r="K23" s="266"/>
      <c r="L23" s="266"/>
      <c r="M23" s="65">
        <f t="shared" ref="M23:N23" si="7">M21</f>
        <v>0</v>
      </c>
      <c r="N23" s="64">
        <f t="shared" si="7"/>
        <v>0</v>
      </c>
    </row>
    <row r="24" spans="1:14" ht="50.1" customHeight="1" x14ac:dyDescent="0.25">
      <c r="A24" s="242"/>
      <c r="B24" s="246"/>
      <c r="C24" s="240"/>
      <c r="D24" s="240"/>
      <c r="E24" s="240"/>
      <c r="F24" s="242"/>
      <c r="G24" s="242"/>
      <c r="H24" s="7"/>
      <c r="I24" s="58"/>
      <c r="J24" s="223"/>
      <c r="K24" s="267"/>
      <c r="L24" s="267"/>
      <c r="M24" s="63"/>
      <c r="N24" s="64"/>
    </row>
    <row r="25" spans="1:14" ht="50.1" customHeight="1" x14ac:dyDescent="0.25">
      <c r="A25" s="242">
        <v>12</v>
      </c>
      <c r="B25" s="246" t="s">
        <v>18</v>
      </c>
      <c r="C25" s="240" t="s">
        <v>19</v>
      </c>
      <c r="D25" s="240" t="s">
        <v>173</v>
      </c>
      <c r="E25" s="245" t="s">
        <v>20</v>
      </c>
      <c r="F25" s="249" t="s">
        <v>156</v>
      </c>
      <c r="G25" s="242" t="s">
        <v>5</v>
      </c>
      <c r="H25" s="66" t="s">
        <v>52</v>
      </c>
      <c r="I25" s="66" t="s">
        <v>53</v>
      </c>
      <c r="J25" s="223" t="str">
        <f>IF(I26,H26/I26,"")</f>
        <v/>
      </c>
      <c r="K25" s="266"/>
      <c r="L25" s="266"/>
      <c r="M25" s="65">
        <f t="shared" ref="M25:N25" si="8">M23</f>
        <v>0</v>
      </c>
      <c r="N25" s="64">
        <f t="shared" si="8"/>
        <v>0</v>
      </c>
    </row>
    <row r="26" spans="1:14" ht="50.1" customHeight="1" x14ac:dyDescent="0.25">
      <c r="A26" s="242"/>
      <c r="B26" s="246"/>
      <c r="C26" s="240"/>
      <c r="D26" s="240"/>
      <c r="E26" s="245"/>
      <c r="F26" s="242"/>
      <c r="G26" s="242"/>
      <c r="H26" s="7"/>
      <c r="I26" s="58"/>
      <c r="J26" s="223"/>
      <c r="K26" s="267"/>
      <c r="L26" s="267"/>
      <c r="M26" s="63"/>
      <c r="N26" s="64"/>
    </row>
    <row r="27" spans="1:14" ht="50.1" customHeight="1" x14ac:dyDescent="0.25">
      <c r="A27" s="252">
        <v>13</v>
      </c>
      <c r="B27" s="254" t="s">
        <v>153</v>
      </c>
      <c r="C27" s="255" t="s">
        <v>154</v>
      </c>
      <c r="D27" s="255" t="s">
        <v>21</v>
      </c>
      <c r="E27" s="255" t="s">
        <v>22</v>
      </c>
      <c r="F27" s="242"/>
      <c r="G27" s="256" t="s">
        <v>5</v>
      </c>
      <c r="H27" s="66" t="s">
        <v>52</v>
      </c>
      <c r="I27" s="66" t="s">
        <v>53</v>
      </c>
      <c r="J27" s="223" t="str">
        <f>IF(I28,H28/I28,"")</f>
        <v/>
      </c>
      <c r="K27" s="268"/>
      <c r="L27" s="266"/>
      <c r="M27" s="65">
        <f t="shared" ref="M27:N27" si="9">M25</f>
        <v>0</v>
      </c>
      <c r="N27" s="64">
        <f t="shared" si="9"/>
        <v>0</v>
      </c>
    </row>
    <row r="28" spans="1:14" ht="50.1" customHeight="1" x14ac:dyDescent="0.25">
      <c r="A28" s="253"/>
      <c r="B28" s="254"/>
      <c r="C28" s="255"/>
      <c r="D28" s="255"/>
      <c r="E28" s="255"/>
      <c r="F28" s="242"/>
      <c r="G28" s="256"/>
      <c r="H28" s="7"/>
      <c r="I28" s="58"/>
      <c r="J28" s="223"/>
      <c r="K28" s="267"/>
      <c r="L28" s="267"/>
      <c r="M28" s="63"/>
      <c r="N28" s="64"/>
    </row>
    <row r="29" spans="1:14" ht="50.1" customHeight="1" x14ac:dyDescent="0.25">
      <c r="A29" s="242">
        <v>14</v>
      </c>
      <c r="B29" s="246" t="s">
        <v>23</v>
      </c>
      <c r="C29" s="240" t="s">
        <v>87</v>
      </c>
      <c r="D29" s="240" t="s">
        <v>54</v>
      </c>
      <c r="E29" s="240" t="s">
        <v>55</v>
      </c>
      <c r="F29" s="242"/>
      <c r="G29" s="242" t="s">
        <v>100</v>
      </c>
      <c r="H29" s="66" t="s">
        <v>52</v>
      </c>
      <c r="I29" s="66" t="s">
        <v>53</v>
      </c>
      <c r="J29" s="223" t="str">
        <f>IF(I30,H30/I30,"")</f>
        <v/>
      </c>
      <c r="K29" s="266"/>
      <c r="L29" s="266"/>
      <c r="M29" s="65">
        <f t="shared" ref="M29:N29" si="10">M27</f>
        <v>0</v>
      </c>
      <c r="N29" s="64">
        <f t="shared" si="10"/>
        <v>0</v>
      </c>
    </row>
    <row r="30" spans="1:14" ht="50.1" customHeight="1" x14ac:dyDescent="0.25">
      <c r="A30" s="242"/>
      <c r="B30" s="246"/>
      <c r="C30" s="240"/>
      <c r="D30" s="240"/>
      <c r="E30" s="240"/>
      <c r="F30" s="242"/>
      <c r="G30" s="242"/>
      <c r="H30" s="7"/>
      <c r="I30" s="58"/>
      <c r="J30" s="223"/>
      <c r="K30" s="267"/>
      <c r="L30" s="267"/>
      <c r="M30" s="63"/>
      <c r="N30" s="64"/>
    </row>
    <row r="31" spans="1:14" ht="50.1" customHeight="1" x14ac:dyDescent="0.25">
      <c r="A31" s="242">
        <v>15</v>
      </c>
      <c r="B31" s="246" t="s">
        <v>163</v>
      </c>
      <c r="C31" s="240" t="s">
        <v>102</v>
      </c>
      <c r="D31" s="240" t="s">
        <v>98</v>
      </c>
      <c r="E31" s="240" t="s">
        <v>101</v>
      </c>
      <c r="F31" s="242"/>
      <c r="G31" s="242" t="s">
        <v>25</v>
      </c>
      <c r="H31" s="66" t="s">
        <v>52</v>
      </c>
      <c r="I31" s="66" t="s">
        <v>53</v>
      </c>
      <c r="J31" s="223" t="str">
        <f>IF(I32,H32/I32,"")</f>
        <v/>
      </c>
      <c r="K31" s="268"/>
      <c r="L31" s="266"/>
      <c r="M31" s="65">
        <f t="shared" ref="M31:N31" si="11">M29</f>
        <v>0</v>
      </c>
      <c r="N31" s="64">
        <f t="shared" si="11"/>
        <v>0</v>
      </c>
    </row>
    <row r="32" spans="1:14" ht="50.1" customHeight="1" x14ac:dyDescent="0.25">
      <c r="A32" s="242"/>
      <c r="B32" s="246"/>
      <c r="C32" s="240"/>
      <c r="D32" s="240"/>
      <c r="E32" s="240"/>
      <c r="F32" s="242"/>
      <c r="G32" s="242"/>
      <c r="H32" s="7"/>
      <c r="I32" s="58"/>
      <c r="J32" s="223"/>
      <c r="K32" s="267"/>
      <c r="L32" s="267"/>
      <c r="M32" s="63"/>
      <c r="N32" s="64"/>
    </row>
    <row r="33" spans="1:26" ht="50.1" customHeight="1" x14ac:dyDescent="0.25">
      <c r="A33" s="242">
        <v>16</v>
      </c>
      <c r="B33" s="246" t="s">
        <v>179</v>
      </c>
      <c r="C33" s="240" t="s">
        <v>191</v>
      </c>
      <c r="D33" s="240" t="s">
        <v>190</v>
      </c>
      <c r="E33" s="240" t="s">
        <v>192</v>
      </c>
      <c r="F33" s="242"/>
      <c r="G33" s="242" t="s">
        <v>25</v>
      </c>
      <c r="H33" s="66" t="s">
        <v>52</v>
      </c>
      <c r="I33" s="66" t="s">
        <v>53</v>
      </c>
      <c r="J33" s="223" t="str">
        <f>IF(I34,H34/I34,"")</f>
        <v/>
      </c>
      <c r="K33" s="266"/>
      <c r="L33" s="266"/>
      <c r="M33" s="65">
        <f t="shared" ref="M33:N33" si="12">M31</f>
        <v>0</v>
      </c>
      <c r="N33" s="64">
        <f t="shared" si="12"/>
        <v>0</v>
      </c>
    </row>
    <row r="34" spans="1:26" ht="50.1" customHeight="1" x14ac:dyDescent="0.25">
      <c r="A34" s="242"/>
      <c r="B34" s="246"/>
      <c r="C34" s="240"/>
      <c r="D34" s="240"/>
      <c r="E34" s="240"/>
      <c r="F34" s="242"/>
      <c r="G34" s="242"/>
      <c r="H34" s="7"/>
      <c r="I34" s="58"/>
      <c r="J34" s="223"/>
      <c r="K34" s="267"/>
      <c r="L34" s="267"/>
      <c r="M34" s="63"/>
      <c r="N34" s="64"/>
    </row>
    <row r="35" spans="1:26" ht="50.1" customHeight="1" x14ac:dyDescent="0.25">
      <c r="A35" s="242">
        <v>17</v>
      </c>
      <c r="B35" s="246" t="s">
        <v>96</v>
      </c>
      <c r="C35" s="240" t="s">
        <v>94</v>
      </c>
      <c r="D35" s="240" t="s">
        <v>193</v>
      </c>
      <c r="E35" s="240" t="s">
        <v>194</v>
      </c>
      <c r="F35" s="242"/>
      <c r="G35" s="251">
        <v>0.9</v>
      </c>
      <c r="H35" s="66" t="s">
        <v>52</v>
      </c>
      <c r="I35" s="66" t="s">
        <v>53</v>
      </c>
      <c r="J35" s="223" t="str">
        <f>IF(I36,H36/I36,"")</f>
        <v/>
      </c>
      <c r="K35" s="266"/>
      <c r="L35" s="266"/>
      <c r="M35" s="65">
        <f t="shared" ref="M35:N35" si="13">M33</f>
        <v>0</v>
      </c>
      <c r="N35" s="64">
        <f t="shared" si="13"/>
        <v>0</v>
      </c>
    </row>
    <row r="36" spans="1:26" ht="50.1" customHeight="1" x14ac:dyDescent="0.25">
      <c r="A36" s="242"/>
      <c r="B36" s="246"/>
      <c r="C36" s="240"/>
      <c r="D36" s="240"/>
      <c r="E36" s="240"/>
      <c r="F36" s="242"/>
      <c r="G36" s="251"/>
      <c r="H36" s="7"/>
      <c r="I36" s="58"/>
      <c r="J36" s="223"/>
      <c r="K36" s="267"/>
      <c r="L36" s="267"/>
      <c r="M36" s="63"/>
      <c r="N36" s="64"/>
    </row>
    <row r="37" spans="1:26" ht="50.1" customHeight="1" x14ac:dyDescent="0.25">
      <c r="A37" s="242">
        <v>18</v>
      </c>
      <c r="B37" s="246" t="s">
        <v>26</v>
      </c>
      <c r="C37" s="240" t="s">
        <v>27</v>
      </c>
      <c r="D37" s="240" t="s">
        <v>195</v>
      </c>
      <c r="E37" s="240" t="s">
        <v>196</v>
      </c>
      <c r="F37" s="242" t="s">
        <v>59</v>
      </c>
      <c r="G37" s="242" t="s">
        <v>5</v>
      </c>
      <c r="H37" s="66" t="s">
        <v>52</v>
      </c>
      <c r="I37" s="66" t="s">
        <v>53</v>
      </c>
      <c r="J37" s="223" t="str">
        <f>IF(I38,H38/I38,"")</f>
        <v/>
      </c>
      <c r="K37" s="266"/>
      <c r="L37" s="266"/>
      <c r="M37" s="65">
        <f t="shared" ref="M37:N37" si="14">M35</f>
        <v>0</v>
      </c>
      <c r="N37" s="64">
        <f t="shared" si="14"/>
        <v>0</v>
      </c>
    </row>
    <row r="38" spans="1:26" ht="50.1" customHeight="1" x14ac:dyDescent="0.25">
      <c r="A38" s="242"/>
      <c r="B38" s="246"/>
      <c r="C38" s="240"/>
      <c r="D38" s="240"/>
      <c r="E38" s="240"/>
      <c r="F38" s="242"/>
      <c r="G38" s="242"/>
      <c r="H38" s="7"/>
      <c r="I38" s="58"/>
      <c r="J38" s="223"/>
      <c r="K38" s="267"/>
      <c r="L38" s="267"/>
      <c r="M38" s="63"/>
      <c r="N38" s="64"/>
    </row>
    <row r="39" spans="1:26" ht="50.1" customHeight="1" x14ac:dyDescent="0.25">
      <c r="A39" s="242">
        <v>19</v>
      </c>
      <c r="B39" s="246" t="s">
        <v>71</v>
      </c>
      <c r="C39" s="240" t="s">
        <v>38</v>
      </c>
      <c r="D39" s="240" t="s">
        <v>155</v>
      </c>
      <c r="E39" s="240" t="s">
        <v>197</v>
      </c>
      <c r="F39" s="250" t="s">
        <v>68</v>
      </c>
      <c r="G39" s="242" t="s">
        <v>5</v>
      </c>
      <c r="H39" s="66" t="s">
        <v>52</v>
      </c>
      <c r="I39" s="66" t="s">
        <v>53</v>
      </c>
      <c r="J39" s="223" t="str">
        <f>IF(I40,H40/I40,"")</f>
        <v/>
      </c>
      <c r="K39" s="266"/>
      <c r="L39" s="266"/>
      <c r="M39" s="65">
        <f t="shared" ref="M39:N39" si="15">M37</f>
        <v>0</v>
      </c>
      <c r="N39" s="64">
        <f t="shared" si="15"/>
        <v>0</v>
      </c>
    </row>
    <row r="40" spans="1:26" ht="50.1" customHeight="1" x14ac:dyDescent="0.25">
      <c r="A40" s="242"/>
      <c r="B40" s="246"/>
      <c r="C40" s="240"/>
      <c r="D40" s="240"/>
      <c r="E40" s="245"/>
      <c r="F40" s="242"/>
      <c r="G40" s="242"/>
      <c r="H40" s="59"/>
      <c r="I40" s="7"/>
      <c r="J40" s="223"/>
      <c r="K40" s="267"/>
      <c r="L40" s="267"/>
      <c r="M40" s="63"/>
      <c r="N40" s="64"/>
    </row>
    <row r="41" spans="1:26" ht="50.1" customHeight="1" x14ac:dyDescent="0.25">
      <c r="A41" s="242">
        <v>20</v>
      </c>
      <c r="B41" s="246" t="s">
        <v>39</v>
      </c>
      <c r="C41" s="240" t="s">
        <v>40</v>
      </c>
      <c r="D41" s="247" t="s">
        <v>70</v>
      </c>
      <c r="E41" s="247" t="s">
        <v>73</v>
      </c>
      <c r="F41" s="242"/>
      <c r="G41" s="242" t="s">
        <v>152</v>
      </c>
      <c r="H41" s="66" t="s">
        <v>52</v>
      </c>
      <c r="I41" s="66" t="s">
        <v>53</v>
      </c>
      <c r="J41" s="223" t="str">
        <f>IF(I42,H42/I42,"")</f>
        <v/>
      </c>
      <c r="K41" s="266"/>
      <c r="L41" s="266"/>
      <c r="M41" s="65">
        <f t="shared" ref="M41:N41" si="16">M39</f>
        <v>0</v>
      </c>
      <c r="N41" s="64">
        <f t="shared" si="16"/>
        <v>0</v>
      </c>
    </row>
    <row r="42" spans="1:26" ht="50.1" customHeight="1" x14ac:dyDescent="0.25">
      <c r="A42" s="242"/>
      <c r="B42" s="246"/>
      <c r="C42" s="240"/>
      <c r="D42" s="247"/>
      <c r="E42" s="247"/>
      <c r="F42" s="242"/>
      <c r="G42" s="242"/>
      <c r="H42" s="7"/>
      <c r="I42" s="58"/>
      <c r="J42" s="223"/>
      <c r="K42" s="267"/>
      <c r="L42" s="267"/>
      <c r="M42" s="63"/>
      <c r="N42" s="64"/>
    </row>
    <row r="43" spans="1:26" ht="50.1" customHeight="1" x14ac:dyDescent="0.25">
      <c r="A43" s="242">
        <v>21</v>
      </c>
      <c r="B43" s="246" t="s">
        <v>28</v>
      </c>
      <c r="C43" s="245" t="s">
        <v>29</v>
      </c>
      <c r="D43" s="240" t="s">
        <v>30</v>
      </c>
      <c r="E43" s="240" t="s">
        <v>41</v>
      </c>
      <c r="F43" s="248" t="s">
        <v>97</v>
      </c>
      <c r="G43" s="242" t="s">
        <v>99</v>
      </c>
      <c r="H43" s="66" t="s">
        <v>52</v>
      </c>
      <c r="I43" s="66" t="s">
        <v>53</v>
      </c>
      <c r="J43" s="223" t="str">
        <f>IF(I44,H44/I44,"")</f>
        <v/>
      </c>
      <c r="K43" s="266"/>
      <c r="L43" s="266"/>
      <c r="M43" s="65">
        <f t="shared" ref="M43:N43" si="17">M41</f>
        <v>0</v>
      </c>
      <c r="N43" s="64">
        <f t="shared" si="17"/>
        <v>0</v>
      </c>
      <c r="Y43" s="70"/>
      <c r="Z43" s="70"/>
    </row>
    <row r="44" spans="1:26" ht="50.1" customHeight="1" x14ac:dyDescent="0.25">
      <c r="A44" s="242"/>
      <c r="B44" s="246"/>
      <c r="C44" s="245"/>
      <c r="D44" s="240"/>
      <c r="E44" s="240"/>
      <c r="F44" s="249"/>
      <c r="G44" s="242"/>
      <c r="H44" s="7"/>
      <c r="I44" s="58"/>
      <c r="J44" s="223"/>
      <c r="K44" s="267"/>
      <c r="L44" s="267"/>
      <c r="M44" s="63"/>
      <c r="N44" s="64"/>
    </row>
    <row r="45" spans="1:26" ht="50.1" customHeight="1" x14ac:dyDescent="0.25">
      <c r="A45" s="242">
        <v>22</v>
      </c>
      <c r="B45" s="246" t="s">
        <v>31</v>
      </c>
      <c r="C45" s="245" t="s">
        <v>32</v>
      </c>
      <c r="D45" s="240" t="s">
        <v>42</v>
      </c>
      <c r="E45" s="245" t="s">
        <v>11</v>
      </c>
      <c r="F45" s="242" t="s">
        <v>69</v>
      </c>
      <c r="G45" s="242" t="s">
        <v>5</v>
      </c>
      <c r="H45" s="66" t="s">
        <v>52</v>
      </c>
      <c r="I45" s="66" t="s">
        <v>53</v>
      </c>
      <c r="J45" s="223" t="str">
        <f>IF(I46,H46/I46,"")</f>
        <v/>
      </c>
      <c r="K45" s="266"/>
      <c r="L45" s="266"/>
      <c r="M45" s="65">
        <f t="shared" ref="M45:N45" si="18">M43</f>
        <v>0</v>
      </c>
      <c r="N45" s="64">
        <f t="shared" si="18"/>
        <v>0</v>
      </c>
    </row>
    <row r="46" spans="1:26" ht="50.1" customHeight="1" x14ac:dyDescent="0.25">
      <c r="A46" s="242"/>
      <c r="B46" s="246"/>
      <c r="C46" s="245"/>
      <c r="D46" s="240"/>
      <c r="E46" s="245"/>
      <c r="F46" s="242"/>
      <c r="G46" s="242"/>
      <c r="H46" s="7"/>
      <c r="I46" s="58"/>
      <c r="J46" s="223"/>
      <c r="K46" s="267"/>
      <c r="L46" s="267"/>
      <c r="M46" s="63"/>
      <c r="N46" s="64"/>
    </row>
    <row r="47" spans="1:26" ht="50.1" customHeight="1" x14ac:dyDescent="0.25">
      <c r="A47" s="242">
        <v>23</v>
      </c>
      <c r="B47" s="246" t="s">
        <v>33</v>
      </c>
      <c r="C47" s="240" t="s">
        <v>168</v>
      </c>
      <c r="D47" s="240" t="s">
        <v>34</v>
      </c>
      <c r="E47" s="240" t="s">
        <v>86</v>
      </c>
      <c r="F47" s="242"/>
      <c r="G47" s="242" t="s">
        <v>159</v>
      </c>
      <c r="H47" s="66" t="s">
        <v>52</v>
      </c>
      <c r="I47" s="66" t="s">
        <v>53</v>
      </c>
      <c r="J47" s="223" t="str">
        <f>IF(I48,H48/I48,"")</f>
        <v/>
      </c>
      <c r="K47" s="266"/>
      <c r="L47" s="266"/>
      <c r="M47" s="65">
        <f t="shared" ref="M47:N47" si="19">M45</f>
        <v>0</v>
      </c>
      <c r="N47" s="64">
        <f t="shared" si="19"/>
        <v>0</v>
      </c>
    </row>
    <row r="48" spans="1:26" ht="50.1" customHeight="1" x14ac:dyDescent="0.25">
      <c r="A48" s="242"/>
      <c r="B48" s="246"/>
      <c r="C48" s="240"/>
      <c r="D48" s="240"/>
      <c r="E48" s="240"/>
      <c r="F48" s="242"/>
      <c r="G48" s="242"/>
      <c r="H48" s="7"/>
      <c r="I48" s="58"/>
      <c r="J48" s="223"/>
      <c r="K48" s="267"/>
      <c r="L48" s="267"/>
      <c r="M48" s="63"/>
      <c r="N48" s="64"/>
    </row>
    <row r="49" spans="1:14" ht="50.1" customHeight="1" x14ac:dyDescent="0.25">
      <c r="A49" s="238">
        <v>24</v>
      </c>
      <c r="B49" s="239" t="s">
        <v>167</v>
      </c>
      <c r="C49" s="240" t="s">
        <v>43</v>
      </c>
      <c r="D49" s="240" t="s">
        <v>36</v>
      </c>
      <c r="E49" s="240" t="s">
        <v>44</v>
      </c>
      <c r="F49" s="242"/>
      <c r="G49" s="243" t="s">
        <v>5</v>
      </c>
      <c r="H49" s="66" t="s">
        <v>52</v>
      </c>
      <c r="I49" s="66" t="s">
        <v>53</v>
      </c>
      <c r="J49" s="223" t="str">
        <f>IF(I50,H50/I50,"")</f>
        <v/>
      </c>
      <c r="K49" s="266"/>
      <c r="L49" s="266"/>
      <c r="M49" s="65">
        <f t="shared" ref="M49:N49" si="20">M47</f>
        <v>0</v>
      </c>
      <c r="N49" s="64">
        <f t="shared" si="20"/>
        <v>0</v>
      </c>
    </row>
    <row r="50" spans="1:14" ht="50.1" customHeight="1" x14ac:dyDescent="0.25">
      <c r="A50" s="238"/>
      <c r="B50" s="239"/>
      <c r="C50" s="240"/>
      <c r="D50" s="241"/>
      <c r="E50" s="241"/>
      <c r="F50" s="242"/>
      <c r="G50" s="244"/>
      <c r="H50" s="7"/>
      <c r="I50" s="58"/>
      <c r="J50" s="223"/>
      <c r="K50" s="267"/>
      <c r="L50" s="267"/>
      <c r="M50" s="63"/>
      <c r="N50" s="64"/>
    </row>
    <row r="51" spans="1:14" ht="50.1" customHeight="1" x14ac:dyDescent="0.25">
      <c r="A51" s="224">
        <v>25</v>
      </c>
      <c r="B51" s="226" t="s">
        <v>151</v>
      </c>
      <c r="C51" s="228" t="s">
        <v>37</v>
      </c>
      <c r="D51" s="228" t="s">
        <v>45</v>
      </c>
      <c r="E51" s="228" t="s">
        <v>158</v>
      </c>
      <c r="F51" s="230"/>
      <c r="G51" s="224" t="s">
        <v>24</v>
      </c>
      <c r="H51" s="66" t="s">
        <v>52</v>
      </c>
      <c r="I51" s="66" t="s">
        <v>53</v>
      </c>
      <c r="J51" s="234" t="str">
        <f>IF(I52,H52/I52,"")</f>
        <v/>
      </c>
      <c r="K51" s="218"/>
      <c r="L51" s="271"/>
      <c r="M51" s="65">
        <f t="shared" ref="M51:N51" si="21">M49</f>
        <v>0</v>
      </c>
      <c r="N51" s="64">
        <f t="shared" si="21"/>
        <v>0</v>
      </c>
    </row>
    <row r="52" spans="1:14" ht="50.1" customHeight="1" x14ac:dyDescent="0.25">
      <c r="A52" s="225"/>
      <c r="B52" s="227"/>
      <c r="C52" s="229"/>
      <c r="D52" s="229"/>
      <c r="E52" s="229"/>
      <c r="F52" s="231"/>
      <c r="G52" s="225"/>
      <c r="H52" s="7"/>
      <c r="I52" s="58"/>
      <c r="J52" s="235"/>
      <c r="K52" s="219"/>
      <c r="L52" s="272"/>
      <c r="M52" s="63"/>
      <c r="N52" s="64"/>
    </row>
    <row r="53" spans="1:14" ht="50.1" customHeight="1" x14ac:dyDescent="0.25">
      <c r="A53" s="230">
        <v>26</v>
      </c>
      <c r="B53" s="232" t="s">
        <v>199</v>
      </c>
      <c r="C53" s="236" t="s">
        <v>198</v>
      </c>
      <c r="D53" s="236" t="s">
        <v>46</v>
      </c>
      <c r="E53" s="236" t="s">
        <v>47</v>
      </c>
      <c r="F53" s="224"/>
      <c r="G53" s="230" t="s">
        <v>25</v>
      </c>
      <c r="H53" s="66" t="s">
        <v>52</v>
      </c>
      <c r="I53" s="66" t="s">
        <v>53</v>
      </c>
      <c r="J53" s="223" t="str">
        <f>IF(I54,H54/I54,"")</f>
        <v/>
      </c>
      <c r="K53" s="218"/>
      <c r="L53" s="271"/>
      <c r="M53" s="65">
        <f>M51</f>
        <v>0</v>
      </c>
      <c r="N53" s="64">
        <f>N51</f>
        <v>0</v>
      </c>
    </row>
    <row r="54" spans="1:14" ht="50.1" customHeight="1" x14ac:dyDescent="0.25">
      <c r="A54" s="231"/>
      <c r="B54" s="233"/>
      <c r="C54" s="237"/>
      <c r="D54" s="237"/>
      <c r="E54" s="237"/>
      <c r="F54" s="225"/>
      <c r="G54" s="231"/>
      <c r="H54" s="7"/>
      <c r="I54" s="58"/>
      <c r="J54" s="223"/>
      <c r="K54" s="219"/>
      <c r="L54" s="272"/>
      <c r="M54" s="63"/>
      <c r="N54" s="64"/>
    </row>
    <row r="55" spans="1:14" ht="50.1" customHeight="1" x14ac:dyDescent="0.25">
      <c r="A55" s="224">
        <v>27</v>
      </c>
      <c r="B55" s="226" t="s">
        <v>48</v>
      </c>
      <c r="C55" s="228" t="s">
        <v>49</v>
      </c>
      <c r="D55" s="228" t="s">
        <v>50</v>
      </c>
      <c r="E55" s="228" t="s">
        <v>157</v>
      </c>
      <c r="F55" s="230"/>
      <c r="G55" s="224" t="s">
        <v>35</v>
      </c>
      <c r="H55" s="66" t="s">
        <v>52</v>
      </c>
      <c r="I55" s="66" t="s">
        <v>53</v>
      </c>
      <c r="J55" s="234" t="str">
        <f>IF(I56,H56/I56,"")</f>
        <v/>
      </c>
      <c r="K55" s="218"/>
      <c r="L55" s="271"/>
      <c r="M55" s="65">
        <f>M53</f>
        <v>0</v>
      </c>
      <c r="N55" s="64">
        <f>N53</f>
        <v>0</v>
      </c>
    </row>
    <row r="56" spans="1:14" ht="50.1" customHeight="1" x14ac:dyDescent="0.25">
      <c r="A56" s="225"/>
      <c r="B56" s="233"/>
      <c r="C56" s="229"/>
      <c r="D56" s="229"/>
      <c r="E56" s="229"/>
      <c r="F56" s="231"/>
      <c r="G56" s="225"/>
      <c r="H56" s="60"/>
      <c r="I56" s="7"/>
      <c r="J56" s="235"/>
      <c r="K56" s="219"/>
      <c r="L56" s="272"/>
      <c r="M56" s="63"/>
      <c r="N56" s="64"/>
    </row>
    <row r="57" spans="1:14" x14ac:dyDescent="0.25">
      <c r="A57" s="69"/>
      <c r="B57" s="73"/>
      <c r="C57" s="69"/>
      <c r="D57" s="69"/>
      <c r="E57" s="69"/>
      <c r="F57" s="68"/>
      <c r="G57" s="68"/>
      <c r="H57" s="69"/>
      <c r="I57" s="69"/>
      <c r="J57" s="69"/>
      <c r="K57" s="69"/>
      <c r="L57" s="69"/>
      <c r="M57" s="63"/>
      <c r="N57" s="70"/>
    </row>
    <row r="58" spans="1:14" x14ac:dyDescent="0.25">
      <c r="A58" s="69"/>
      <c r="B58" s="73"/>
      <c r="C58" s="69"/>
      <c r="D58" s="69"/>
      <c r="E58" s="69"/>
      <c r="F58" s="68"/>
      <c r="G58" s="68"/>
      <c r="H58" s="69"/>
      <c r="I58" s="69"/>
      <c r="J58" s="69"/>
      <c r="K58" s="69"/>
      <c r="L58" s="69"/>
      <c r="M58" s="63"/>
      <c r="N58" s="70"/>
    </row>
    <row r="59" spans="1:14" x14ac:dyDescent="0.25">
      <c r="A59" s="69"/>
      <c r="B59" s="73"/>
      <c r="C59" s="69"/>
      <c r="D59" s="69"/>
      <c r="E59" s="69"/>
      <c r="F59" s="68"/>
      <c r="G59" s="68"/>
      <c r="H59" s="69"/>
      <c r="I59" s="69"/>
      <c r="J59" s="69"/>
      <c r="K59" s="69"/>
      <c r="L59" s="69"/>
      <c r="M59" s="63"/>
      <c r="N59" s="70"/>
    </row>
    <row r="60" spans="1:14" ht="119.1" customHeight="1" x14ac:dyDescent="0.25">
      <c r="A60" s="69"/>
      <c r="B60" s="222"/>
      <c r="C60" s="222"/>
      <c r="D60" s="222"/>
      <c r="E60" s="222"/>
      <c r="F60" s="68"/>
      <c r="G60" s="68"/>
      <c r="H60" s="69"/>
      <c r="I60" s="69"/>
      <c r="J60" s="69"/>
      <c r="K60" s="69"/>
      <c r="L60" s="69"/>
      <c r="M60" s="63"/>
      <c r="N60" s="70"/>
    </row>
  </sheetData>
  <sheetProtection algorithmName="SHA-512" hashValue="G/JdpDdRjK5WESoSmi03eDR9l4qiLWaFh7aV8c9tji+owNGVfp0F3ESnPhhL8ra/cKMf+eTgzYm103wa4vTAvw==" saltValue="m+Ets3lj5shFgXRtG4u06w==" spinCount="100000" sheet="1" objects="1" scenarios="1"/>
  <protectedRanges>
    <protectedRange sqref="H54:I54 H8:I8 H10:I10 H14:I14 H18:I18 H20:I20 H22:I22 H24:I24 H26:I26 H28:I28 H30:I30 H32:I32 H34:I34 H36:I36 H38:I38 H40:I40 H42:I42 H44:I44 H46:I46 H48:I48 H50:I50 H52:I52 H56:I56 K3:L56 H16:I16" name="Bereich1"/>
  </protectedRanges>
  <mergeCells count="274">
    <mergeCell ref="K55:K56"/>
    <mergeCell ref="K53:K54"/>
    <mergeCell ref="C55:C56"/>
    <mergeCell ref="H1:L1"/>
    <mergeCell ref="L49:L50"/>
    <mergeCell ref="L51:L52"/>
    <mergeCell ref="L53:L54"/>
    <mergeCell ref="L55:L56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K39:K40"/>
    <mergeCell ref="K41:K42"/>
    <mergeCell ref="K43:K44"/>
    <mergeCell ref="K45:K46"/>
    <mergeCell ref="K47:K48"/>
    <mergeCell ref="K49:K5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J3:J4"/>
    <mergeCell ref="E7:E8"/>
    <mergeCell ref="F7:F8"/>
    <mergeCell ref="J7:J8"/>
    <mergeCell ref="J5:J6"/>
    <mergeCell ref="E11:E12"/>
    <mergeCell ref="F11:F12"/>
    <mergeCell ref="G11:G12"/>
    <mergeCell ref="J11:J12"/>
    <mergeCell ref="J9:J10"/>
    <mergeCell ref="G9:G10"/>
    <mergeCell ref="G5:G6"/>
    <mergeCell ref="E9:E10"/>
    <mergeCell ref="J13:J14"/>
    <mergeCell ref="C11:C12"/>
    <mergeCell ref="D11:D12"/>
    <mergeCell ref="C9:C10"/>
    <mergeCell ref="A7:A8"/>
    <mergeCell ref="B7:B8"/>
    <mergeCell ref="D7:D8"/>
    <mergeCell ref="A21:A22"/>
    <mergeCell ref="B21:B22"/>
    <mergeCell ref="C21:C22"/>
    <mergeCell ref="D21:D22"/>
    <mergeCell ref="E21:E22"/>
    <mergeCell ref="F21:F22"/>
    <mergeCell ref="G21:G22"/>
    <mergeCell ref="J21:J22"/>
    <mergeCell ref="B17:B18"/>
    <mergeCell ref="C17:C18"/>
    <mergeCell ref="D17:D18"/>
    <mergeCell ref="E17:E18"/>
    <mergeCell ref="F17:F18"/>
    <mergeCell ref="J15:J16"/>
    <mergeCell ref="B15:B16"/>
    <mergeCell ref="A15:A16"/>
    <mergeCell ref="C15:C16"/>
    <mergeCell ref="A5:A6"/>
    <mergeCell ref="B5:B6"/>
    <mergeCell ref="C5:C6"/>
    <mergeCell ref="D5:D6"/>
    <mergeCell ref="E5:E6"/>
    <mergeCell ref="F5:F6"/>
    <mergeCell ref="D23:D24"/>
    <mergeCell ref="E23:E24"/>
    <mergeCell ref="F23:F24"/>
    <mergeCell ref="F9:F10"/>
    <mergeCell ref="A13:A14"/>
    <mergeCell ref="B13:B14"/>
    <mergeCell ref="C13:C14"/>
    <mergeCell ref="A9:A10"/>
    <mergeCell ref="B9:B10"/>
    <mergeCell ref="C7:C8"/>
    <mergeCell ref="D9:D10"/>
    <mergeCell ref="G23:G24"/>
    <mergeCell ref="C3:C4"/>
    <mergeCell ref="D3:D4"/>
    <mergeCell ref="E15:E16"/>
    <mergeCell ref="F15:F16"/>
    <mergeCell ref="G15:G16"/>
    <mergeCell ref="E3:E4"/>
    <mergeCell ref="F3:F4"/>
    <mergeCell ref="G3:G4"/>
    <mergeCell ref="G7:G8"/>
    <mergeCell ref="J23:J24"/>
    <mergeCell ref="A3:A4"/>
    <mergeCell ref="B3:B4"/>
    <mergeCell ref="G17:G18"/>
    <mergeCell ref="J17:J18"/>
    <mergeCell ref="A19:A20"/>
    <mergeCell ref="B19:B20"/>
    <mergeCell ref="C19:C20"/>
    <mergeCell ref="D19:D20"/>
    <mergeCell ref="E19:E20"/>
    <mergeCell ref="F19:F20"/>
    <mergeCell ref="G19:G20"/>
    <mergeCell ref="J19:J20"/>
    <mergeCell ref="B11:B12"/>
    <mergeCell ref="A11:A12"/>
    <mergeCell ref="A17:A18"/>
    <mergeCell ref="D15:D16"/>
    <mergeCell ref="D13:D14"/>
    <mergeCell ref="E13:E14"/>
    <mergeCell ref="F13:F14"/>
    <mergeCell ref="G13:G14"/>
    <mergeCell ref="A23:A24"/>
    <mergeCell ref="B23:B24"/>
    <mergeCell ref="C23:C24"/>
    <mergeCell ref="A25:A26"/>
    <mergeCell ref="B25:B26"/>
    <mergeCell ref="C25:C26"/>
    <mergeCell ref="D25:D26"/>
    <mergeCell ref="E25:E26"/>
    <mergeCell ref="F25:F26"/>
    <mergeCell ref="G25:G26"/>
    <mergeCell ref="J25:J26"/>
    <mergeCell ref="A27:A28"/>
    <mergeCell ref="B27:B28"/>
    <mergeCell ref="C27:C28"/>
    <mergeCell ref="D27:D28"/>
    <mergeCell ref="E27:E28"/>
    <mergeCell ref="F27:F28"/>
    <mergeCell ref="G27:G28"/>
    <mergeCell ref="J27:J28"/>
    <mergeCell ref="A29:A30"/>
    <mergeCell ref="B29:B30"/>
    <mergeCell ref="C29:C30"/>
    <mergeCell ref="D29:D30"/>
    <mergeCell ref="E29:E30"/>
    <mergeCell ref="F29:F30"/>
    <mergeCell ref="G29:G30"/>
    <mergeCell ref="J29:J30"/>
    <mergeCell ref="A31:A32"/>
    <mergeCell ref="B31:B32"/>
    <mergeCell ref="C31:C32"/>
    <mergeCell ref="D31:D32"/>
    <mergeCell ref="E31:E32"/>
    <mergeCell ref="F31:F32"/>
    <mergeCell ref="G31:G32"/>
    <mergeCell ref="J31:J32"/>
    <mergeCell ref="A33:A34"/>
    <mergeCell ref="B33:B34"/>
    <mergeCell ref="C33:C34"/>
    <mergeCell ref="D33:D34"/>
    <mergeCell ref="E33:E34"/>
    <mergeCell ref="F33:F34"/>
    <mergeCell ref="G33:G34"/>
    <mergeCell ref="J33:J34"/>
    <mergeCell ref="A35:A36"/>
    <mergeCell ref="B35:B36"/>
    <mergeCell ref="C35:C36"/>
    <mergeCell ref="D35:D36"/>
    <mergeCell ref="E35:E36"/>
    <mergeCell ref="F35:F36"/>
    <mergeCell ref="G35:G36"/>
    <mergeCell ref="J35:J36"/>
    <mergeCell ref="A37:A38"/>
    <mergeCell ref="B37:B38"/>
    <mergeCell ref="C37:C38"/>
    <mergeCell ref="D37:D38"/>
    <mergeCell ref="E37:E38"/>
    <mergeCell ref="F37:F38"/>
    <mergeCell ref="G37:G38"/>
    <mergeCell ref="J37:J38"/>
    <mergeCell ref="A39:A40"/>
    <mergeCell ref="B39:B40"/>
    <mergeCell ref="C39:C40"/>
    <mergeCell ref="D39:D40"/>
    <mergeCell ref="E39:E40"/>
    <mergeCell ref="F39:F40"/>
    <mergeCell ref="G39:G40"/>
    <mergeCell ref="J39:J40"/>
    <mergeCell ref="A41:A42"/>
    <mergeCell ref="B41:B42"/>
    <mergeCell ref="C41:C42"/>
    <mergeCell ref="D41:D42"/>
    <mergeCell ref="E41:E42"/>
    <mergeCell ref="F41:F42"/>
    <mergeCell ref="G41:G42"/>
    <mergeCell ref="A43:A44"/>
    <mergeCell ref="B43:B44"/>
    <mergeCell ref="C43:C44"/>
    <mergeCell ref="D43:D44"/>
    <mergeCell ref="E43:E44"/>
    <mergeCell ref="F43:F44"/>
    <mergeCell ref="G43:G44"/>
    <mergeCell ref="C45:C46"/>
    <mergeCell ref="D45:D46"/>
    <mergeCell ref="E45:E46"/>
    <mergeCell ref="F45:F46"/>
    <mergeCell ref="G45:G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E55:E56"/>
    <mergeCell ref="G55:G56"/>
    <mergeCell ref="C53:C54"/>
    <mergeCell ref="D53:D54"/>
    <mergeCell ref="E53:E54"/>
    <mergeCell ref="F53:F54"/>
    <mergeCell ref="G53:G54"/>
    <mergeCell ref="F55:F56"/>
    <mergeCell ref="A49:A50"/>
    <mergeCell ref="B49:B50"/>
    <mergeCell ref="C49:C50"/>
    <mergeCell ref="D49:D50"/>
    <mergeCell ref="E49:E50"/>
    <mergeCell ref="F49:F50"/>
    <mergeCell ref="G49:G50"/>
    <mergeCell ref="K51:K52"/>
    <mergeCell ref="A1:B1"/>
    <mergeCell ref="C1:G1"/>
    <mergeCell ref="B60:E60"/>
    <mergeCell ref="J43:J44"/>
    <mergeCell ref="J45:J46"/>
    <mergeCell ref="J47:J48"/>
    <mergeCell ref="J41:J42"/>
    <mergeCell ref="J49:J50"/>
    <mergeCell ref="A51:A52"/>
    <mergeCell ref="B51:B52"/>
    <mergeCell ref="C51:C52"/>
    <mergeCell ref="D51:D52"/>
    <mergeCell ref="E51:E52"/>
    <mergeCell ref="F51:F52"/>
    <mergeCell ref="G51:G52"/>
    <mergeCell ref="A53:A54"/>
    <mergeCell ref="B53:B54"/>
    <mergeCell ref="J51:J52"/>
    <mergeCell ref="J53:J54"/>
    <mergeCell ref="J55:J56"/>
    <mergeCell ref="A55:A56"/>
    <mergeCell ref="B55:B56"/>
    <mergeCell ref="D55:D56"/>
  </mergeCells>
  <conditionalFormatting sqref="J7:J10">
    <cfRule type="cellIs" dxfId="37" priority="105" operator="greaterThanOrEqual">
      <formula>0.05</formula>
    </cfRule>
    <cfRule type="cellIs" dxfId="36" priority="104" operator="lessThan">
      <formula>0.05</formula>
    </cfRule>
  </conditionalFormatting>
  <conditionalFormatting sqref="J7:J26">
    <cfRule type="containsBlanks" dxfId="35" priority="72">
      <formula>LEN(TRIM(J7))=0</formula>
    </cfRule>
  </conditionalFormatting>
  <conditionalFormatting sqref="J11:J12">
    <cfRule type="cellIs" dxfId="34" priority="111" operator="lessThan">
      <formula>0.98</formula>
    </cfRule>
    <cfRule type="cellIs" dxfId="33" priority="110" operator="greaterThanOrEqual">
      <formula>0.98</formula>
    </cfRule>
  </conditionalFormatting>
  <conditionalFormatting sqref="J13:J14">
    <cfRule type="cellIs" dxfId="32" priority="99" operator="lessThan">
      <formula>0.95</formula>
    </cfRule>
    <cfRule type="cellIs" dxfId="31" priority="98" operator="greaterThanOrEqual">
      <formula>0.95</formula>
    </cfRule>
  </conditionalFormatting>
  <conditionalFormatting sqref="J15:J16">
    <cfRule type="cellIs" dxfId="30" priority="78" operator="lessThan">
      <formula>0.75</formula>
    </cfRule>
  </conditionalFormatting>
  <conditionalFormatting sqref="J17:J20">
    <cfRule type="cellIs" dxfId="29" priority="96" operator="lessThan">
      <formula>0.95</formula>
    </cfRule>
    <cfRule type="cellIs" dxfId="28" priority="95" operator="greaterThanOrEqual">
      <formula>0.95</formula>
    </cfRule>
  </conditionalFormatting>
  <conditionalFormatting sqref="J19:J20">
    <cfRule type="cellIs" dxfId="27" priority="93" operator="lessThan">
      <formula>0.45</formula>
    </cfRule>
    <cfRule type="cellIs" dxfId="26" priority="92" operator="greaterThanOrEqual">
      <formula>0.45</formula>
    </cfRule>
  </conditionalFormatting>
  <conditionalFormatting sqref="J21:J22">
    <cfRule type="cellIs" dxfId="25" priority="84" operator="lessThan">
      <formula>1</formula>
    </cfRule>
    <cfRule type="cellIs" dxfId="24" priority="83" operator="greaterThanOrEqual">
      <formula>1</formula>
    </cfRule>
  </conditionalFormatting>
  <conditionalFormatting sqref="J23:J24">
    <cfRule type="cellIs" dxfId="23" priority="90" operator="lessThan">
      <formula>0.95</formula>
    </cfRule>
    <cfRule type="cellIs" dxfId="22" priority="89" operator="greaterThanOrEqual">
      <formula>0.95</formula>
    </cfRule>
  </conditionalFormatting>
  <conditionalFormatting sqref="J25:J26">
    <cfRule type="cellIs" dxfId="21" priority="73" operator="lessThan">
      <formula>0.8</formula>
    </cfRule>
  </conditionalFormatting>
  <conditionalFormatting sqref="J29:J34">
    <cfRule type="cellIs" dxfId="20" priority="64" operator="greaterThanOrEqual">
      <formula>0.95</formula>
    </cfRule>
    <cfRule type="cellIs" dxfId="19" priority="65" operator="lessThan">
      <formula>0.95</formula>
    </cfRule>
  </conditionalFormatting>
  <conditionalFormatting sqref="J29:J56">
    <cfRule type="containsBlanks" dxfId="18" priority="1">
      <formula>LEN(TRIM(J29))=0</formula>
    </cfRule>
  </conditionalFormatting>
  <conditionalFormatting sqref="J35:J36">
    <cfRule type="cellIs" dxfId="17" priority="62" operator="lessThan">
      <formula>0.9</formula>
    </cfRule>
    <cfRule type="cellIs" dxfId="16" priority="61" operator="greaterThanOrEqual">
      <formula>0.9</formula>
    </cfRule>
  </conditionalFormatting>
  <conditionalFormatting sqref="J37:J38">
    <cfRule type="cellIs" dxfId="15" priority="59" operator="lessThan">
      <formula>0.5</formula>
    </cfRule>
  </conditionalFormatting>
  <conditionalFormatting sqref="J39:J40">
    <cfRule type="cellIs" dxfId="14" priority="57" operator="lessThan">
      <formula>0.05</formula>
    </cfRule>
  </conditionalFormatting>
  <conditionalFormatting sqref="J41:J42">
    <cfRule type="cellIs" dxfId="13" priority="9" operator="lessThan">
      <formula>0.95</formula>
    </cfRule>
    <cfRule type="cellIs" dxfId="12" priority="8" operator="greaterThanOrEqual">
      <formula>0.95</formula>
    </cfRule>
  </conditionalFormatting>
  <conditionalFormatting sqref="J43:J44">
    <cfRule type="cellIs" dxfId="11" priority="15" operator="between">
      <formula>0.7</formula>
      <formula>0.9</formula>
    </cfRule>
    <cfRule type="cellIs" dxfId="10" priority="14" operator="notBetween">
      <formula>0.7</formula>
      <formula>0.9</formula>
    </cfRule>
  </conditionalFormatting>
  <conditionalFormatting sqref="J45:J46">
    <cfRule type="cellIs" dxfId="9" priority="55" operator="lessThan">
      <formula>0.15</formula>
    </cfRule>
    <cfRule type="cellIs" dxfId="8" priority="17" operator="greaterThan">
      <formula>0.4</formula>
    </cfRule>
  </conditionalFormatting>
  <conditionalFormatting sqref="J47:J48">
    <cfRule type="cellIs" dxfId="7" priority="20" operator="greaterThan">
      <formula>0</formula>
    </cfRule>
    <cfRule type="cellIs" dxfId="6" priority="19" operator="lessThanOrEqual">
      <formula>0</formula>
    </cfRule>
  </conditionalFormatting>
  <conditionalFormatting sqref="J51:J52">
    <cfRule type="cellIs" dxfId="5" priority="6" operator="lessThan">
      <formula>0.8</formula>
    </cfRule>
    <cfRule type="cellIs" dxfId="4" priority="5" operator="greaterThanOrEqual">
      <formula>0.8</formula>
    </cfRule>
  </conditionalFormatting>
  <conditionalFormatting sqref="J53:J54">
    <cfRule type="cellIs" dxfId="3" priority="2" operator="greaterThanOrEqual">
      <formula>0.95</formula>
    </cfRule>
    <cfRule type="cellIs" dxfId="2" priority="3" operator="lessThan">
      <formula>0.95</formula>
    </cfRule>
  </conditionalFormatting>
  <conditionalFormatting sqref="J55:J56">
    <cfRule type="cellIs" dxfId="1" priority="38" operator="greaterThan">
      <formula>0.05</formula>
    </cfRule>
    <cfRule type="cellIs" dxfId="0" priority="37" operator="lessThanOrEqual">
      <formula>0.05</formula>
    </cfRule>
  </conditionalFormatting>
  <pageMargins left="0.7" right="0.7" top="0.78740157499999996" bottom="0.78740157499999996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Zahlenmeldungen</vt:lpstr>
      <vt:lpstr>Kennzahlenbogen Brust</vt:lpstr>
    </vt:vector>
  </TitlesOfParts>
  <Company>AEKWL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Beckemeyer, Jutta [ÄKWL]</dc:creator>
  <cp:lastModifiedBy>Beckemeyer, Jutta [ÄKWL]</cp:lastModifiedBy>
  <dcterms:created xsi:type="dcterms:W3CDTF">2020-07-23T11:51:42Z</dcterms:created>
  <dcterms:modified xsi:type="dcterms:W3CDTF">2026-03-26T08:48:03Z</dcterms:modified>
</cp:coreProperties>
</file>